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csq-my.sharepoint.com/personal/galarneau_david_fse_lacsq_org/Documents/Bureau/"/>
    </mc:Choice>
  </mc:AlternateContent>
  <xr:revisionPtr revIDLastSave="0" documentId="8_{8078E5BD-4ECD-4EE3-A130-E8BDCCC1CD4A}" xr6:coauthVersionLast="47" xr6:coauthVersionMax="47" xr10:uidLastSave="{00000000-0000-0000-0000-000000000000}"/>
  <bookViews>
    <workbookView xWindow="-120" yWindow="-120" windowWidth="29040" windowHeight="15840" activeTab="1" xr2:uid="{33195A83-D89D-433D-8B82-0E3E0EADEDFB}"/>
  </bookViews>
  <sheets>
    <sheet name="Préscolaire - Primaire" sheetId="1" r:id="rId1"/>
    <sheet name="Secondaire" sheetId="2" r:id="rId2"/>
    <sheet name="Échelles" sheetId="3" r:id="rId3"/>
  </sheets>
  <definedNames>
    <definedName name="_xlnm.Print_Titles" localSheetId="0">'Préscolaire - Primaire'!$17:$17</definedName>
    <definedName name="_xlnm.Print_Titles" localSheetId="1">Secondaire!$16:$17</definedName>
    <definedName name="Taux1">Échelles!$F$4</definedName>
    <definedName name="Taux2">Échelles!$G$4</definedName>
    <definedName name="Taux3">Échelles!$H$4</definedName>
    <definedName name="Taux4">Échelles!$I$4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7" i="2" l="1"/>
  <c r="I217" i="2"/>
  <c r="H217" i="2"/>
  <c r="I216" i="2"/>
  <c r="J216" i="2" s="1"/>
  <c r="H216" i="2"/>
  <c r="J215" i="2"/>
  <c r="I215" i="2"/>
  <c r="H215" i="2"/>
  <c r="I214" i="2"/>
  <c r="J214" i="2" s="1"/>
  <c r="H214" i="2"/>
  <c r="J213" i="2"/>
  <c r="I213" i="2"/>
  <c r="H213" i="2"/>
  <c r="I212" i="2"/>
  <c r="J212" i="2" s="1"/>
  <c r="H212" i="2"/>
  <c r="J211" i="2"/>
  <c r="I211" i="2"/>
  <c r="H211" i="2"/>
  <c r="I210" i="2"/>
  <c r="J210" i="2" s="1"/>
  <c r="H210" i="2"/>
  <c r="J209" i="2"/>
  <c r="I209" i="2"/>
  <c r="H209" i="2"/>
  <c r="I208" i="2"/>
  <c r="J208" i="2" s="1"/>
  <c r="H208" i="2"/>
  <c r="J207" i="2"/>
  <c r="I207" i="2"/>
  <c r="H207" i="2"/>
  <c r="I206" i="2"/>
  <c r="J206" i="2" s="1"/>
  <c r="H206" i="2"/>
  <c r="J205" i="2"/>
  <c r="I205" i="2"/>
  <c r="H205" i="2"/>
  <c r="I204" i="2"/>
  <c r="J204" i="2" s="1"/>
  <c r="H204" i="2"/>
  <c r="J203" i="2"/>
  <c r="I203" i="2"/>
  <c r="H203" i="2"/>
  <c r="I202" i="2"/>
  <c r="J202" i="2" s="1"/>
  <c r="H202" i="2"/>
  <c r="J201" i="2"/>
  <c r="I201" i="2"/>
  <c r="H201" i="2"/>
  <c r="I200" i="2"/>
  <c r="J200" i="2" s="1"/>
  <c r="H200" i="2"/>
  <c r="J199" i="2"/>
  <c r="I199" i="2"/>
  <c r="H199" i="2"/>
  <c r="I198" i="2"/>
  <c r="J198" i="2" s="1"/>
  <c r="H198" i="2"/>
  <c r="J197" i="2"/>
  <c r="I197" i="2"/>
  <c r="H197" i="2"/>
  <c r="I196" i="2"/>
  <c r="J196" i="2" s="1"/>
  <c r="H196" i="2"/>
  <c r="J195" i="2"/>
  <c r="I195" i="2"/>
  <c r="H195" i="2"/>
  <c r="I194" i="2"/>
  <c r="J194" i="2" s="1"/>
  <c r="H194" i="2"/>
  <c r="J193" i="2"/>
  <c r="I193" i="2"/>
  <c r="H193" i="2"/>
  <c r="I192" i="2"/>
  <c r="J192" i="2" s="1"/>
  <c r="H192" i="2"/>
  <c r="J191" i="2"/>
  <c r="I191" i="2"/>
  <c r="H191" i="2"/>
  <c r="I190" i="2"/>
  <c r="J190" i="2" s="1"/>
  <c r="H190" i="2"/>
  <c r="J189" i="2"/>
  <c r="I189" i="2"/>
  <c r="H189" i="2"/>
  <c r="I188" i="2"/>
  <c r="J188" i="2" s="1"/>
  <c r="H188" i="2"/>
  <c r="J187" i="2"/>
  <c r="I187" i="2"/>
  <c r="H187" i="2"/>
  <c r="I186" i="2"/>
  <c r="J186" i="2" s="1"/>
  <c r="H186" i="2"/>
  <c r="J185" i="2"/>
  <c r="I185" i="2"/>
  <c r="H185" i="2"/>
  <c r="I184" i="2"/>
  <c r="J184" i="2" s="1"/>
  <c r="H184" i="2"/>
  <c r="J183" i="2"/>
  <c r="I183" i="2"/>
  <c r="H183" i="2"/>
  <c r="I182" i="2"/>
  <c r="J182" i="2" s="1"/>
  <c r="H182" i="2"/>
  <c r="J181" i="2"/>
  <c r="I181" i="2"/>
  <c r="H181" i="2"/>
  <c r="I180" i="2"/>
  <c r="J180" i="2" s="1"/>
  <c r="H180" i="2"/>
  <c r="J179" i="2"/>
  <c r="I179" i="2"/>
  <c r="H179" i="2"/>
  <c r="I178" i="2"/>
  <c r="J178" i="2" s="1"/>
  <c r="H178" i="2"/>
  <c r="I177" i="2"/>
  <c r="J177" i="2" s="1"/>
  <c r="H177" i="2"/>
  <c r="I176" i="2"/>
  <c r="J176" i="2" s="1"/>
  <c r="H176" i="2"/>
  <c r="J175" i="2"/>
  <c r="I175" i="2"/>
  <c r="H175" i="2"/>
  <c r="I174" i="2"/>
  <c r="J174" i="2" s="1"/>
  <c r="H174" i="2"/>
  <c r="I173" i="2"/>
  <c r="J173" i="2" s="1"/>
  <c r="H173" i="2"/>
  <c r="I172" i="2"/>
  <c r="J172" i="2" s="1"/>
  <c r="H172" i="2"/>
  <c r="J171" i="2"/>
  <c r="I171" i="2"/>
  <c r="H171" i="2"/>
  <c r="I170" i="2"/>
  <c r="J170" i="2" s="1"/>
  <c r="H170" i="2"/>
  <c r="J169" i="2"/>
  <c r="I169" i="2"/>
  <c r="H169" i="2"/>
  <c r="I168" i="2"/>
  <c r="J168" i="2" s="1"/>
  <c r="H168" i="2"/>
  <c r="I167" i="2"/>
  <c r="J167" i="2" s="1"/>
  <c r="H167" i="2"/>
  <c r="I166" i="2"/>
  <c r="J166" i="2" s="1"/>
  <c r="H166" i="2"/>
  <c r="J165" i="2"/>
  <c r="I165" i="2"/>
  <c r="H165" i="2"/>
  <c r="I164" i="2"/>
  <c r="J164" i="2" s="1"/>
  <c r="H164" i="2"/>
  <c r="J163" i="2"/>
  <c r="I163" i="2"/>
  <c r="H163" i="2"/>
  <c r="I162" i="2"/>
  <c r="J162" i="2" s="1"/>
  <c r="H162" i="2"/>
  <c r="J161" i="2"/>
  <c r="I161" i="2"/>
  <c r="H161" i="2"/>
  <c r="I160" i="2"/>
  <c r="J160" i="2" s="1"/>
  <c r="H160" i="2"/>
  <c r="J159" i="2"/>
  <c r="I159" i="2"/>
  <c r="H159" i="2"/>
  <c r="I158" i="2"/>
  <c r="J158" i="2" s="1"/>
  <c r="H158" i="2"/>
  <c r="J157" i="2"/>
  <c r="I157" i="2"/>
  <c r="H157" i="2"/>
  <c r="I156" i="2"/>
  <c r="J156" i="2" s="1"/>
  <c r="H156" i="2"/>
  <c r="J155" i="2"/>
  <c r="I155" i="2"/>
  <c r="H155" i="2"/>
  <c r="I154" i="2"/>
  <c r="J154" i="2" s="1"/>
  <c r="H154" i="2"/>
  <c r="J153" i="2"/>
  <c r="I153" i="2"/>
  <c r="H153" i="2"/>
  <c r="I152" i="2"/>
  <c r="J152" i="2" s="1"/>
  <c r="H152" i="2"/>
  <c r="J151" i="2"/>
  <c r="I151" i="2"/>
  <c r="H151" i="2"/>
  <c r="I150" i="2"/>
  <c r="J150" i="2" s="1"/>
  <c r="H150" i="2"/>
  <c r="J149" i="2"/>
  <c r="I149" i="2"/>
  <c r="H149" i="2"/>
  <c r="I148" i="2"/>
  <c r="J148" i="2" s="1"/>
  <c r="H148" i="2"/>
  <c r="J147" i="2"/>
  <c r="I147" i="2"/>
  <c r="H147" i="2"/>
  <c r="I146" i="2"/>
  <c r="J146" i="2" s="1"/>
  <c r="H146" i="2"/>
  <c r="J145" i="2"/>
  <c r="I145" i="2"/>
  <c r="H145" i="2"/>
  <c r="I144" i="2"/>
  <c r="J144" i="2" s="1"/>
  <c r="H144" i="2"/>
  <c r="J143" i="2"/>
  <c r="I143" i="2"/>
  <c r="H143" i="2"/>
  <c r="I142" i="2"/>
  <c r="J142" i="2" s="1"/>
  <c r="H142" i="2"/>
  <c r="J141" i="2"/>
  <c r="I141" i="2"/>
  <c r="H141" i="2"/>
  <c r="I140" i="2"/>
  <c r="J140" i="2" s="1"/>
  <c r="H140" i="2"/>
  <c r="J139" i="2"/>
  <c r="I139" i="2"/>
  <c r="H139" i="2"/>
  <c r="I138" i="2"/>
  <c r="J138" i="2" s="1"/>
  <c r="H138" i="2"/>
  <c r="I137" i="2"/>
  <c r="J137" i="2" s="1"/>
  <c r="H137" i="2"/>
  <c r="I136" i="2"/>
  <c r="J136" i="2" s="1"/>
  <c r="H136" i="2"/>
  <c r="J135" i="2"/>
  <c r="I135" i="2"/>
  <c r="H135" i="2"/>
  <c r="I134" i="2"/>
  <c r="J134" i="2" s="1"/>
  <c r="H134" i="2"/>
  <c r="J133" i="2"/>
  <c r="I133" i="2"/>
  <c r="H133" i="2"/>
  <c r="I132" i="2"/>
  <c r="J132" i="2" s="1"/>
  <c r="H132" i="2"/>
  <c r="J131" i="2"/>
  <c r="I131" i="2"/>
  <c r="H131" i="2"/>
  <c r="I130" i="2"/>
  <c r="J130" i="2" s="1"/>
  <c r="H130" i="2"/>
  <c r="J129" i="2"/>
  <c r="I129" i="2"/>
  <c r="H129" i="2"/>
  <c r="I128" i="2"/>
  <c r="J128" i="2" s="1"/>
  <c r="H128" i="2"/>
  <c r="J127" i="2"/>
  <c r="I127" i="2"/>
  <c r="H127" i="2"/>
  <c r="I126" i="2"/>
  <c r="J126" i="2" s="1"/>
  <c r="H126" i="2"/>
  <c r="J125" i="2"/>
  <c r="I125" i="2"/>
  <c r="H125" i="2"/>
  <c r="I124" i="2"/>
  <c r="J124" i="2" s="1"/>
  <c r="H124" i="2"/>
  <c r="J123" i="2"/>
  <c r="I123" i="2"/>
  <c r="H123" i="2"/>
  <c r="I122" i="2"/>
  <c r="J122" i="2" s="1"/>
  <c r="H122" i="2"/>
  <c r="J121" i="2"/>
  <c r="I121" i="2"/>
  <c r="H121" i="2"/>
  <c r="I120" i="2"/>
  <c r="J120" i="2" s="1"/>
  <c r="H120" i="2"/>
  <c r="J119" i="2"/>
  <c r="I119" i="2"/>
  <c r="H119" i="2"/>
  <c r="I118" i="2"/>
  <c r="J118" i="2" s="1"/>
  <c r="H118" i="2"/>
  <c r="J117" i="2"/>
  <c r="I117" i="2"/>
  <c r="H117" i="2"/>
  <c r="I116" i="2"/>
  <c r="J116" i="2" s="1"/>
  <c r="H116" i="2"/>
  <c r="J115" i="2"/>
  <c r="I115" i="2"/>
  <c r="H115" i="2"/>
  <c r="I114" i="2"/>
  <c r="J114" i="2" s="1"/>
  <c r="H114" i="2"/>
  <c r="J113" i="2"/>
  <c r="I113" i="2"/>
  <c r="H113" i="2"/>
  <c r="I112" i="2"/>
  <c r="J112" i="2" s="1"/>
  <c r="H112" i="2"/>
  <c r="J111" i="2"/>
  <c r="I111" i="2"/>
  <c r="H111" i="2"/>
  <c r="I110" i="2"/>
  <c r="J110" i="2" s="1"/>
  <c r="H110" i="2"/>
  <c r="J109" i="2"/>
  <c r="I109" i="2"/>
  <c r="H109" i="2"/>
  <c r="I108" i="2"/>
  <c r="J108" i="2" s="1"/>
  <c r="H108" i="2"/>
  <c r="J107" i="2"/>
  <c r="I107" i="2"/>
  <c r="H107" i="2"/>
  <c r="I106" i="2"/>
  <c r="J106" i="2" s="1"/>
  <c r="H106" i="2"/>
  <c r="J105" i="2"/>
  <c r="I105" i="2"/>
  <c r="H105" i="2"/>
  <c r="I104" i="2"/>
  <c r="J104" i="2" s="1"/>
  <c r="H104" i="2"/>
  <c r="J103" i="2"/>
  <c r="I103" i="2"/>
  <c r="H103" i="2"/>
  <c r="I102" i="2"/>
  <c r="J102" i="2" s="1"/>
  <c r="H102" i="2"/>
  <c r="J101" i="2"/>
  <c r="I101" i="2"/>
  <c r="H101" i="2"/>
  <c r="I100" i="2"/>
  <c r="J100" i="2" s="1"/>
  <c r="H100" i="2"/>
  <c r="J99" i="2"/>
  <c r="I99" i="2"/>
  <c r="H99" i="2"/>
  <c r="I98" i="2"/>
  <c r="J98" i="2" s="1"/>
  <c r="H98" i="2"/>
  <c r="J97" i="2"/>
  <c r="I97" i="2"/>
  <c r="H97" i="2"/>
  <c r="I96" i="2"/>
  <c r="J96" i="2" s="1"/>
  <c r="H96" i="2"/>
  <c r="J95" i="2"/>
  <c r="I95" i="2"/>
  <c r="H95" i="2"/>
  <c r="I94" i="2"/>
  <c r="J94" i="2" s="1"/>
  <c r="H94" i="2"/>
  <c r="J93" i="2"/>
  <c r="I93" i="2"/>
  <c r="H93" i="2"/>
  <c r="I92" i="2"/>
  <c r="J92" i="2" s="1"/>
  <c r="H92" i="2"/>
  <c r="J91" i="2"/>
  <c r="I91" i="2"/>
  <c r="H91" i="2"/>
  <c r="I90" i="2"/>
  <c r="J90" i="2" s="1"/>
  <c r="H90" i="2"/>
  <c r="J89" i="2"/>
  <c r="I89" i="2"/>
  <c r="H89" i="2"/>
  <c r="I88" i="2"/>
  <c r="J88" i="2" s="1"/>
  <c r="H88" i="2"/>
  <c r="J87" i="2"/>
  <c r="I87" i="2"/>
  <c r="H87" i="2"/>
  <c r="I86" i="2"/>
  <c r="J86" i="2" s="1"/>
  <c r="H86" i="2"/>
  <c r="J85" i="2"/>
  <c r="I85" i="2"/>
  <c r="H85" i="2"/>
  <c r="I84" i="2"/>
  <c r="J84" i="2" s="1"/>
  <c r="H84" i="2"/>
  <c r="J83" i="2"/>
  <c r="I83" i="2"/>
  <c r="H83" i="2"/>
  <c r="I82" i="2"/>
  <c r="J82" i="2" s="1"/>
  <c r="H82" i="2"/>
  <c r="J81" i="2"/>
  <c r="I81" i="2"/>
  <c r="H81" i="2"/>
  <c r="I80" i="2"/>
  <c r="J80" i="2" s="1"/>
  <c r="H80" i="2"/>
  <c r="J79" i="2"/>
  <c r="I79" i="2"/>
  <c r="H79" i="2"/>
  <c r="I78" i="2"/>
  <c r="J78" i="2" s="1"/>
  <c r="H78" i="2"/>
  <c r="J77" i="2"/>
  <c r="I77" i="2"/>
  <c r="H77" i="2"/>
  <c r="I76" i="2"/>
  <c r="J76" i="2" s="1"/>
  <c r="H76" i="2"/>
  <c r="J75" i="2"/>
  <c r="I75" i="2"/>
  <c r="H75" i="2"/>
  <c r="I74" i="2"/>
  <c r="J74" i="2" s="1"/>
  <c r="H74" i="2"/>
  <c r="J73" i="2"/>
  <c r="I73" i="2"/>
  <c r="H73" i="2"/>
  <c r="I72" i="2"/>
  <c r="J72" i="2" s="1"/>
  <c r="H72" i="2"/>
  <c r="J71" i="2"/>
  <c r="I71" i="2"/>
  <c r="H71" i="2"/>
  <c r="I70" i="2"/>
  <c r="J70" i="2" s="1"/>
  <c r="H70" i="2"/>
  <c r="J69" i="2"/>
  <c r="I69" i="2"/>
  <c r="H69" i="2"/>
  <c r="I68" i="2"/>
  <c r="J68" i="2" s="1"/>
  <c r="H68" i="2"/>
  <c r="C120" i="1"/>
  <c r="C119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I59" i="2"/>
  <c r="I60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I19" i="2"/>
  <c r="H19" i="2"/>
  <c r="H18" i="2"/>
  <c r="M13" i="2"/>
  <c r="K165" i="2" s="1"/>
  <c r="M15" i="2"/>
  <c r="L217" i="2" s="1"/>
  <c r="M14" i="2"/>
  <c r="F15" i="1"/>
  <c r="E219" i="1" s="1"/>
  <c r="F14" i="1"/>
  <c r="E40" i="1" l="1"/>
  <c r="E88" i="1"/>
  <c r="E136" i="1"/>
  <c r="E172" i="1"/>
  <c r="E196" i="1"/>
  <c r="E29" i="1"/>
  <c r="E53" i="1"/>
  <c r="E89" i="1"/>
  <c r="E125" i="1"/>
  <c r="E161" i="1"/>
  <c r="E185" i="1"/>
  <c r="E30" i="1"/>
  <c r="E42" i="1"/>
  <c r="E54" i="1"/>
  <c r="E66" i="1"/>
  <c r="E78" i="1"/>
  <c r="E90" i="1"/>
  <c r="E102" i="1"/>
  <c r="E114" i="1"/>
  <c r="E126" i="1"/>
  <c r="E138" i="1"/>
  <c r="E150" i="1"/>
  <c r="E162" i="1"/>
  <c r="E174" i="1"/>
  <c r="E186" i="1"/>
  <c r="E198" i="1"/>
  <c r="E210" i="1"/>
  <c r="E19" i="1"/>
  <c r="E31" i="1"/>
  <c r="E43" i="1"/>
  <c r="E55" i="1"/>
  <c r="E67" i="1"/>
  <c r="E79" i="1"/>
  <c r="E91" i="1"/>
  <c r="E103" i="1"/>
  <c r="E115" i="1"/>
  <c r="E127" i="1"/>
  <c r="E139" i="1"/>
  <c r="E151" i="1"/>
  <c r="E163" i="1"/>
  <c r="E175" i="1"/>
  <c r="E187" i="1"/>
  <c r="E199" i="1"/>
  <c r="E211" i="1"/>
  <c r="E20" i="1"/>
  <c r="E32" i="1"/>
  <c r="E44" i="1"/>
  <c r="E56" i="1"/>
  <c r="E68" i="1"/>
  <c r="E80" i="1"/>
  <c r="E92" i="1"/>
  <c r="E104" i="1"/>
  <c r="E116" i="1"/>
  <c r="E128" i="1"/>
  <c r="E140" i="1"/>
  <c r="E152" i="1"/>
  <c r="E164" i="1"/>
  <c r="E176" i="1"/>
  <c r="E188" i="1"/>
  <c r="E200" i="1"/>
  <c r="E212" i="1"/>
  <c r="E22" i="1"/>
  <c r="E34" i="1"/>
  <c r="E46" i="1"/>
  <c r="E58" i="1"/>
  <c r="E70" i="1"/>
  <c r="E82" i="1"/>
  <c r="E94" i="1"/>
  <c r="E106" i="1"/>
  <c r="E118" i="1"/>
  <c r="E130" i="1"/>
  <c r="E142" i="1"/>
  <c r="E154" i="1"/>
  <c r="E166" i="1"/>
  <c r="E178" i="1"/>
  <c r="E190" i="1"/>
  <c r="E202" i="1"/>
  <c r="E214" i="1"/>
  <c r="E203" i="1"/>
  <c r="E112" i="1"/>
  <c r="E45" i="1"/>
  <c r="E81" i="1"/>
  <c r="E117" i="1"/>
  <c r="E153" i="1"/>
  <c r="E189" i="1"/>
  <c r="E23" i="1"/>
  <c r="E35" i="1"/>
  <c r="E47" i="1"/>
  <c r="E59" i="1"/>
  <c r="E71" i="1"/>
  <c r="E83" i="1"/>
  <c r="E95" i="1"/>
  <c r="E107" i="1"/>
  <c r="E119" i="1"/>
  <c r="E131" i="1"/>
  <c r="E143" i="1"/>
  <c r="E155" i="1"/>
  <c r="E167" i="1"/>
  <c r="E179" i="1"/>
  <c r="E191" i="1"/>
  <c r="E215" i="1"/>
  <c r="E24" i="1"/>
  <c r="E36" i="1"/>
  <c r="E48" i="1"/>
  <c r="E60" i="1"/>
  <c r="E72" i="1"/>
  <c r="E84" i="1"/>
  <c r="E96" i="1"/>
  <c r="E108" i="1"/>
  <c r="E120" i="1"/>
  <c r="E132" i="1"/>
  <c r="E144" i="1"/>
  <c r="E156" i="1"/>
  <c r="E168" i="1"/>
  <c r="E180" i="1"/>
  <c r="E192" i="1"/>
  <c r="E204" i="1"/>
  <c r="E216" i="1"/>
  <c r="E217" i="1"/>
  <c r="E28" i="1"/>
  <c r="E64" i="1"/>
  <c r="E100" i="1"/>
  <c r="E160" i="1"/>
  <c r="E184" i="1"/>
  <c r="E65" i="1"/>
  <c r="E101" i="1"/>
  <c r="E149" i="1"/>
  <c r="E209" i="1"/>
  <c r="E21" i="1"/>
  <c r="E57" i="1"/>
  <c r="E93" i="1"/>
  <c r="E129" i="1"/>
  <c r="E165" i="1"/>
  <c r="E201" i="1"/>
  <c r="E25" i="1"/>
  <c r="E49" i="1"/>
  <c r="E73" i="1"/>
  <c r="E97" i="1"/>
  <c r="E121" i="1"/>
  <c r="E145" i="1"/>
  <c r="E181" i="1"/>
  <c r="E205" i="1"/>
  <c r="E26" i="1"/>
  <c r="E38" i="1"/>
  <c r="E50" i="1"/>
  <c r="E62" i="1"/>
  <c r="E74" i="1"/>
  <c r="E86" i="1"/>
  <c r="E98" i="1"/>
  <c r="E110" i="1"/>
  <c r="E122" i="1"/>
  <c r="E134" i="1"/>
  <c r="E146" i="1"/>
  <c r="E158" i="1"/>
  <c r="E170" i="1"/>
  <c r="E182" i="1"/>
  <c r="E194" i="1"/>
  <c r="E206" i="1"/>
  <c r="E218" i="1"/>
  <c r="E52" i="1"/>
  <c r="E76" i="1"/>
  <c r="E124" i="1"/>
  <c r="E148" i="1"/>
  <c r="E208" i="1"/>
  <c r="E41" i="1"/>
  <c r="E77" i="1"/>
  <c r="E113" i="1"/>
  <c r="E137" i="1"/>
  <c r="E173" i="1"/>
  <c r="E197" i="1"/>
  <c r="E33" i="1"/>
  <c r="E69" i="1"/>
  <c r="E105" i="1"/>
  <c r="E141" i="1"/>
  <c r="E177" i="1"/>
  <c r="E213" i="1"/>
  <c r="E37" i="1"/>
  <c r="E61" i="1"/>
  <c r="E85" i="1"/>
  <c r="E109" i="1"/>
  <c r="E133" i="1"/>
  <c r="E157" i="1"/>
  <c r="E169" i="1"/>
  <c r="E193" i="1"/>
  <c r="E27" i="1"/>
  <c r="E39" i="1"/>
  <c r="E51" i="1"/>
  <c r="E63" i="1"/>
  <c r="E75" i="1"/>
  <c r="E87" i="1"/>
  <c r="E99" i="1"/>
  <c r="E111" i="1"/>
  <c r="E123" i="1"/>
  <c r="E135" i="1"/>
  <c r="E147" i="1"/>
  <c r="E159" i="1"/>
  <c r="E171" i="1"/>
  <c r="E183" i="1"/>
  <c r="E195" i="1"/>
  <c r="E207" i="1"/>
  <c r="L67" i="2"/>
  <c r="L74" i="2"/>
  <c r="L75" i="2"/>
  <c r="L82" i="2"/>
  <c r="L83" i="2"/>
  <c r="L90" i="2"/>
  <c r="L91" i="2"/>
  <c r="L98" i="2"/>
  <c r="L99" i="2"/>
  <c r="L106" i="2"/>
  <c r="L107" i="2"/>
  <c r="L114" i="2"/>
  <c r="L115" i="2"/>
  <c r="L118" i="2"/>
  <c r="L120" i="2"/>
  <c r="L121" i="2"/>
  <c r="L128" i="2"/>
  <c r="L129" i="2"/>
  <c r="L136" i="2"/>
  <c r="L137" i="2"/>
  <c r="L144" i="2"/>
  <c r="L145" i="2"/>
  <c r="L152" i="2"/>
  <c r="L153" i="2"/>
  <c r="L160" i="2"/>
  <c r="L161" i="2"/>
  <c r="L167" i="2"/>
  <c r="L172" i="2"/>
  <c r="L173" i="2"/>
  <c r="L180" i="2"/>
  <c r="L181" i="2"/>
  <c r="L188" i="2"/>
  <c r="L189" i="2"/>
  <c r="L196" i="2"/>
  <c r="L197" i="2"/>
  <c r="L204" i="2"/>
  <c r="L205" i="2"/>
  <c r="L212" i="2"/>
  <c r="L213" i="2"/>
  <c r="L72" i="2"/>
  <c r="L73" i="2"/>
  <c r="L80" i="2"/>
  <c r="L81" i="2"/>
  <c r="L88" i="2"/>
  <c r="L89" i="2"/>
  <c r="L96" i="2"/>
  <c r="L97" i="2"/>
  <c r="L104" i="2"/>
  <c r="L105" i="2"/>
  <c r="L112" i="2"/>
  <c r="L113" i="2"/>
  <c r="L119" i="2"/>
  <c r="L126" i="2"/>
  <c r="L127" i="2"/>
  <c r="L134" i="2"/>
  <c r="L135" i="2"/>
  <c r="L142" i="2"/>
  <c r="L143" i="2"/>
  <c r="L150" i="2"/>
  <c r="L151" i="2"/>
  <c r="L158" i="2"/>
  <c r="L159" i="2"/>
  <c r="L166" i="2"/>
  <c r="L168" i="2"/>
  <c r="L170" i="2"/>
  <c r="L171" i="2"/>
  <c r="L178" i="2"/>
  <c r="L179" i="2"/>
  <c r="L186" i="2"/>
  <c r="L187" i="2"/>
  <c r="L194" i="2"/>
  <c r="L195" i="2"/>
  <c r="L202" i="2"/>
  <c r="L203" i="2"/>
  <c r="L210" i="2"/>
  <c r="L211" i="2"/>
  <c r="L69" i="2"/>
  <c r="L76" i="2"/>
  <c r="L77" i="2"/>
  <c r="L84" i="2"/>
  <c r="L85" i="2"/>
  <c r="L92" i="2"/>
  <c r="L93" i="2"/>
  <c r="L100" i="2"/>
  <c r="L101" i="2"/>
  <c r="L108" i="2"/>
  <c r="L109" i="2"/>
  <c r="L116" i="2"/>
  <c r="L117" i="2"/>
  <c r="L122" i="2"/>
  <c r="L123" i="2"/>
  <c r="L130" i="2"/>
  <c r="L131" i="2"/>
  <c r="L138" i="2"/>
  <c r="L139" i="2"/>
  <c r="L146" i="2"/>
  <c r="L147" i="2"/>
  <c r="L154" i="2"/>
  <c r="L155" i="2"/>
  <c r="L162" i="2"/>
  <c r="L163" i="2"/>
  <c r="L174" i="2"/>
  <c r="L175" i="2"/>
  <c r="L182" i="2"/>
  <c r="L183" i="2"/>
  <c r="L190" i="2"/>
  <c r="L191" i="2"/>
  <c r="L198" i="2"/>
  <c r="L199" i="2"/>
  <c r="L206" i="2"/>
  <c r="L207" i="2"/>
  <c r="L214" i="2"/>
  <c r="L215" i="2"/>
  <c r="L68" i="2"/>
  <c r="L70" i="2"/>
  <c r="L71" i="2"/>
  <c r="L78" i="2"/>
  <c r="L79" i="2"/>
  <c r="L86" i="2"/>
  <c r="L87" i="2"/>
  <c r="L94" i="2"/>
  <c r="L95" i="2"/>
  <c r="L102" i="2"/>
  <c r="L103" i="2"/>
  <c r="L110" i="2"/>
  <c r="L111" i="2"/>
  <c r="L124" i="2"/>
  <c r="L125" i="2"/>
  <c r="L132" i="2"/>
  <c r="L133" i="2"/>
  <c r="L140" i="2"/>
  <c r="L141" i="2"/>
  <c r="L148" i="2"/>
  <c r="L149" i="2"/>
  <c r="L156" i="2"/>
  <c r="L157" i="2"/>
  <c r="L164" i="2"/>
  <c r="L165" i="2"/>
  <c r="M165" i="2" s="1"/>
  <c r="L169" i="2"/>
  <c r="L176" i="2"/>
  <c r="L177" i="2"/>
  <c r="L184" i="2"/>
  <c r="L185" i="2"/>
  <c r="L192" i="2"/>
  <c r="L193" i="2"/>
  <c r="L200" i="2"/>
  <c r="L201" i="2"/>
  <c r="L208" i="2"/>
  <c r="L209" i="2"/>
  <c r="L216" i="2"/>
  <c r="K68" i="2"/>
  <c r="K75" i="2"/>
  <c r="K83" i="2"/>
  <c r="K91" i="2"/>
  <c r="K99" i="2"/>
  <c r="K107" i="2"/>
  <c r="K114" i="2"/>
  <c r="K167" i="2"/>
  <c r="K173" i="2"/>
  <c r="K181" i="2"/>
  <c r="K188" i="2"/>
  <c r="K189" i="2"/>
  <c r="K196" i="2"/>
  <c r="K197" i="2"/>
  <c r="K204" i="2"/>
  <c r="K212" i="2"/>
  <c r="K213" i="2"/>
  <c r="K72" i="2"/>
  <c r="K73" i="2"/>
  <c r="K80" i="2"/>
  <c r="K81" i="2"/>
  <c r="K88" i="2"/>
  <c r="K89" i="2"/>
  <c r="K96" i="2"/>
  <c r="K97" i="2"/>
  <c r="K104" i="2"/>
  <c r="K105" i="2"/>
  <c r="K112" i="2"/>
  <c r="K113" i="2"/>
  <c r="K120" i="2"/>
  <c r="K122" i="2"/>
  <c r="K124" i="2"/>
  <c r="K126" i="2"/>
  <c r="K128" i="2"/>
  <c r="K130" i="2"/>
  <c r="K132" i="2"/>
  <c r="K134" i="2"/>
  <c r="K136" i="2"/>
  <c r="K138" i="2"/>
  <c r="K140" i="2"/>
  <c r="K142" i="2"/>
  <c r="K144" i="2"/>
  <c r="K146" i="2"/>
  <c r="K148" i="2"/>
  <c r="K150" i="2"/>
  <c r="K152" i="2"/>
  <c r="K154" i="2"/>
  <c r="K156" i="2"/>
  <c r="K158" i="2"/>
  <c r="K160" i="2"/>
  <c r="K162" i="2"/>
  <c r="K164" i="2"/>
  <c r="K166" i="2"/>
  <c r="K170" i="2"/>
  <c r="K171" i="2"/>
  <c r="K178" i="2"/>
  <c r="K179" i="2"/>
  <c r="K186" i="2"/>
  <c r="K187" i="2"/>
  <c r="K194" i="2"/>
  <c r="K195" i="2"/>
  <c r="K202" i="2"/>
  <c r="K203" i="2"/>
  <c r="K210" i="2"/>
  <c r="K211" i="2"/>
  <c r="K74" i="2"/>
  <c r="K82" i="2"/>
  <c r="K90" i="2"/>
  <c r="K98" i="2"/>
  <c r="K106" i="2"/>
  <c r="K115" i="2"/>
  <c r="K172" i="2"/>
  <c r="K180" i="2"/>
  <c r="K205" i="2"/>
  <c r="K70" i="2"/>
  <c r="K71" i="2"/>
  <c r="K78" i="2"/>
  <c r="K79" i="2"/>
  <c r="K86" i="2"/>
  <c r="K87" i="2"/>
  <c r="K94" i="2"/>
  <c r="K95" i="2"/>
  <c r="K102" i="2"/>
  <c r="K103" i="2"/>
  <c r="K110" i="2"/>
  <c r="K111" i="2"/>
  <c r="K118" i="2"/>
  <c r="K119" i="2"/>
  <c r="K121" i="2"/>
  <c r="K123" i="2"/>
  <c r="K125" i="2"/>
  <c r="K127" i="2"/>
  <c r="K129" i="2"/>
  <c r="K131" i="2"/>
  <c r="K133" i="2"/>
  <c r="K135" i="2"/>
  <c r="K137" i="2"/>
  <c r="K139" i="2"/>
  <c r="K141" i="2"/>
  <c r="K143" i="2"/>
  <c r="K145" i="2"/>
  <c r="K147" i="2"/>
  <c r="K149" i="2"/>
  <c r="K151" i="2"/>
  <c r="K153" i="2"/>
  <c r="K155" i="2"/>
  <c r="K157" i="2"/>
  <c r="K159" i="2"/>
  <c r="K161" i="2"/>
  <c r="K163" i="2"/>
  <c r="K169" i="2"/>
  <c r="K176" i="2"/>
  <c r="K177" i="2"/>
  <c r="K184" i="2"/>
  <c r="K185" i="2"/>
  <c r="K192" i="2"/>
  <c r="K193" i="2"/>
  <c r="K200" i="2"/>
  <c r="K201" i="2"/>
  <c r="K208" i="2"/>
  <c r="K209" i="2"/>
  <c r="K216" i="2"/>
  <c r="K217" i="2"/>
  <c r="M217" i="2" s="1"/>
  <c r="K69" i="2"/>
  <c r="K76" i="2"/>
  <c r="K77" i="2"/>
  <c r="K84" i="2"/>
  <c r="K85" i="2"/>
  <c r="K92" i="2"/>
  <c r="K93" i="2"/>
  <c r="K100" i="2"/>
  <c r="K101" i="2"/>
  <c r="K108" i="2"/>
  <c r="K109" i="2"/>
  <c r="K116" i="2"/>
  <c r="K117" i="2"/>
  <c r="K168" i="2"/>
  <c r="K174" i="2"/>
  <c r="K175" i="2"/>
  <c r="K182" i="2"/>
  <c r="K183" i="2"/>
  <c r="K190" i="2"/>
  <c r="K191" i="2"/>
  <c r="K198" i="2"/>
  <c r="K199" i="2"/>
  <c r="K206" i="2"/>
  <c r="K207" i="2"/>
  <c r="K214" i="2"/>
  <c r="K215" i="2"/>
  <c r="J41" i="2"/>
  <c r="J28" i="2"/>
  <c r="J26" i="2"/>
  <c r="J40" i="2"/>
  <c r="J29" i="2"/>
  <c r="K29" i="2" s="1"/>
  <c r="J31" i="2"/>
  <c r="K31" i="2" s="1"/>
  <c r="J42" i="2"/>
  <c r="K42" i="2" s="1"/>
  <c r="J30" i="2"/>
  <c r="K30" i="2" s="1"/>
  <c r="J38" i="2"/>
  <c r="K38" i="2" s="1"/>
  <c r="J37" i="2"/>
  <c r="K37" i="2" s="1"/>
  <c r="J25" i="2"/>
  <c r="K25" i="2" s="1"/>
  <c r="J36" i="2"/>
  <c r="K36" i="2" s="1"/>
  <c r="J24" i="2"/>
  <c r="K24" i="2" s="1"/>
  <c r="J35" i="2"/>
  <c r="K35" i="2" s="1"/>
  <c r="J23" i="2"/>
  <c r="K23" i="2" s="1"/>
  <c r="J32" i="2"/>
  <c r="K32" i="2" s="1"/>
  <c r="K28" i="2"/>
  <c r="J33" i="2"/>
  <c r="K33" i="2" s="1"/>
  <c r="J21" i="2"/>
  <c r="K21" i="2" s="1"/>
  <c r="J20" i="2"/>
  <c r="K20" i="2" s="1"/>
  <c r="J39" i="2"/>
  <c r="K39" i="2" s="1"/>
  <c r="J27" i="2"/>
  <c r="K27" i="2" s="1"/>
  <c r="J19" i="2"/>
  <c r="J34" i="2"/>
  <c r="K34" i="2" s="1"/>
  <c r="J22" i="2"/>
  <c r="K22" i="2" s="1"/>
  <c r="J59" i="2"/>
  <c r="K59" i="2" s="1"/>
  <c r="K26" i="2"/>
  <c r="K41" i="2"/>
  <c r="J60" i="2"/>
  <c r="K60" i="2" s="1"/>
  <c r="L59" i="2"/>
  <c r="K40" i="2"/>
  <c r="L20" i="2"/>
  <c r="L32" i="2"/>
  <c r="L21" i="2"/>
  <c r="L33" i="2"/>
  <c r="L22" i="2"/>
  <c r="L34" i="2"/>
  <c r="L31" i="2"/>
  <c r="L23" i="2"/>
  <c r="L35" i="2"/>
  <c r="L42" i="2"/>
  <c r="L24" i="2"/>
  <c r="L36" i="2"/>
  <c r="L25" i="2"/>
  <c r="L37" i="2"/>
  <c r="L30" i="2"/>
  <c r="L26" i="2"/>
  <c r="L38" i="2"/>
  <c r="L27" i="2"/>
  <c r="L39" i="2"/>
  <c r="L28" i="2"/>
  <c r="L40" i="2"/>
  <c r="L29" i="2"/>
  <c r="L41" i="2"/>
  <c r="L18" i="2"/>
  <c r="L19" i="2"/>
  <c r="L43" i="2"/>
  <c r="L47" i="2"/>
  <c r="L51" i="2"/>
  <c r="L55" i="2"/>
  <c r="L60" i="2"/>
  <c r="L64" i="2"/>
  <c r="L44" i="2"/>
  <c r="L48" i="2"/>
  <c r="L52" i="2"/>
  <c r="L56" i="2"/>
  <c r="L61" i="2"/>
  <c r="L65" i="2"/>
  <c r="L45" i="2"/>
  <c r="L49" i="2"/>
  <c r="L53" i="2"/>
  <c r="L57" i="2"/>
  <c r="L62" i="2"/>
  <c r="L66" i="2"/>
  <c r="L46" i="2"/>
  <c r="L50" i="2"/>
  <c r="L54" i="2"/>
  <c r="L58" i="2"/>
  <c r="L63" i="2"/>
  <c r="M114" i="2" l="1"/>
  <c r="M138" i="2"/>
  <c r="M89" i="2"/>
  <c r="M184" i="2"/>
  <c r="M77" i="2"/>
  <c r="M137" i="2"/>
  <c r="M201" i="2"/>
  <c r="M154" i="2"/>
  <c r="M191" i="2"/>
  <c r="M133" i="2"/>
  <c r="M187" i="2"/>
  <c r="M96" i="2"/>
  <c r="M190" i="2"/>
  <c r="M200" i="2"/>
  <c r="M95" i="2"/>
  <c r="M106" i="2"/>
  <c r="M143" i="2"/>
  <c r="M149" i="2"/>
  <c r="M198" i="2"/>
  <c r="M92" i="2"/>
  <c r="M150" i="2"/>
  <c r="M185" i="2"/>
  <c r="M86" i="2"/>
  <c r="M93" i="2"/>
  <c r="M153" i="2"/>
  <c r="M79" i="2"/>
  <c r="M179" i="2"/>
  <c r="M98" i="2"/>
  <c r="M182" i="2"/>
  <c r="M71" i="2"/>
  <c r="M188" i="2"/>
  <c r="M159" i="2"/>
  <c r="M194" i="2"/>
  <c r="M97" i="2"/>
  <c r="M196" i="2"/>
  <c r="M68" i="2"/>
  <c r="M145" i="2"/>
  <c r="M107" i="2"/>
  <c r="M81" i="2"/>
  <c r="M80" i="2"/>
  <c r="M76" i="2"/>
  <c r="M211" i="2"/>
  <c r="M214" i="2"/>
  <c r="M113" i="2"/>
  <c r="M213" i="2"/>
  <c r="M207" i="2"/>
  <c r="M169" i="2"/>
  <c r="M118" i="2"/>
  <c r="M70" i="2"/>
  <c r="M203" i="2"/>
  <c r="M112" i="2"/>
  <c r="M212" i="2"/>
  <c r="M91" i="2"/>
  <c r="M122" i="2"/>
  <c r="M174" i="2"/>
  <c r="M120" i="2"/>
  <c r="M121" i="2"/>
  <c r="M171" i="2"/>
  <c r="M74" i="2"/>
  <c r="M166" i="2"/>
  <c r="M206" i="2"/>
  <c r="M109" i="2"/>
  <c r="M216" i="2"/>
  <c r="M111" i="2"/>
  <c r="M83" i="2"/>
  <c r="M108" i="2"/>
  <c r="M161" i="2"/>
  <c r="M180" i="2"/>
  <c r="M195" i="2"/>
  <c r="M134" i="2"/>
  <c r="M75" i="2"/>
  <c r="M129" i="2"/>
  <c r="M127" i="2"/>
  <c r="M72" i="2"/>
  <c r="M90" i="2"/>
  <c r="M175" i="2"/>
  <c r="M210" i="2"/>
  <c r="M178" i="2"/>
  <c r="M102" i="2"/>
  <c r="M155" i="2"/>
  <c r="M139" i="2"/>
  <c r="M123" i="2"/>
  <c r="M152" i="2"/>
  <c r="M136" i="2"/>
  <c r="M197" i="2"/>
  <c r="M181" i="2"/>
  <c r="M156" i="2"/>
  <c r="M140" i="2"/>
  <c r="M124" i="2"/>
  <c r="M167" i="2"/>
  <c r="M163" i="2"/>
  <c r="M147" i="2"/>
  <c r="M131" i="2"/>
  <c r="M205" i="2"/>
  <c r="M202" i="2"/>
  <c r="M186" i="2"/>
  <c r="M170" i="2"/>
  <c r="M160" i="2"/>
  <c r="M144" i="2"/>
  <c r="M128" i="2"/>
  <c r="M105" i="2"/>
  <c r="M73" i="2"/>
  <c r="M99" i="2"/>
  <c r="M208" i="2"/>
  <c r="M176" i="2"/>
  <c r="M103" i="2"/>
  <c r="M87" i="2"/>
  <c r="M168" i="2"/>
  <c r="M104" i="2"/>
  <c r="M204" i="2"/>
  <c r="M172" i="2"/>
  <c r="M117" i="2"/>
  <c r="M69" i="2"/>
  <c r="M193" i="2"/>
  <c r="M94" i="2"/>
  <c r="M158" i="2"/>
  <c r="M126" i="2"/>
  <c r="M116" i="2"/>
  <c r="M100" i="2"/>
  <c r="M84" i="2"/>
  <c r="M192" i="2"/>
  <c r="M151" i="2"/>
  <c r="M135" i="2"/>
  <c r="M119" i="2"/>
  <c r="M164" i="2"/>
  <c r="M148" i="2"/>
  <c r="M132" i="2"/>
  <c r="M173" i="2"/>
  <c r="M101" i="2"/>
  <c r="M85" i="2"/>
  <c r="M209" i="2"/>
  <c r="M177" i="2"/>
  <c r="M110" i="2"/>
  <c r="M78" i="2"/>
  <c r="M142" i="2"/>
  <c r="M215" i="2"/>
  <c r="M199" i="2"/>
  <c r="M183" i="2"/>
  <c r="M157" i="2"/>
  <c r="M141" i="2"/>
  <c r="M125" i="2"/>
  <c r="M115" i="2"/>
  <c r="M82" i="2"/>
  <c r="M162" i="2"/>
  <c r="M146" i="2"/>
  <c r="M130" i="2"/>
  <c r="M88" i="2"/>
  <c r="M189" i="2"/>
  <c r="M59" i="2"/>
  <c r="M37" i="2"/>
  <c r="M25" i="2"/>
  <c r="M60" i="2"/>
  <c r="M40" i="2"/>
  <c r="M28" i="2"/>
  <c r="M26" i="2"/>
  <c r="M35" i="2"/>
  <c r="M22" i="2"/>
  <c r="M24" i="2"/>
  <c r="M29" i="2"/>
  <c r="M23" i="2"/>
  <c r="M34" i="2"/>
  <c r="M32" i="2"/>
  <c r="M36" i="2"/>
  <c r="M33" i="2"/>
  <c r="M31" i="2"/>
  <c r="M39" i="2"/>
  <c r="M27" i="2"/>
  <c r="M21" i="2"/>
  <c r="M41" i="2"/>
  <c r="M20" i="2"/>
  <c r="M38" i="2"/>
  <c r="M42" i="2"/>
  <c r="M30" i="2"/>
  <c r="I43" i="2"/>
  <c r="J43" i="2" s="1"/>
  <c r="K43" i="2" s="1"/>
  <c r="I44" i="2"/>
  <c r="J44" i="2" s="1"/>
  <c r="K44" i="2" s="1"/>
  <c r="I45" i="2"/>
  <c r="J45" i="2" s="1"/>
  <c r="K45" i="2" s="1"/>
  <c r="I46" i="2"/>
  <c r="J46" i="2" s="1"/>
  <c r="K46" i="2" s="1"/>
  <c r="I47" i="2"/>
  <c r="J47" i="2" s="1"/>
  <c r="K47" i="2" s="1"/>
  <c r="I48" i="2"/>
  <c r="J48" i="2" s="1"/>
  <c r="K48" i="2" s="1"/>
  <c r="I49" i="2"/>
  <c r="J49" i="2" s="1"/>
  <c r="K49" i="2" s="1"/>
  <c r="I50" i="2"/>
  <c r="J50" i="2" s="1"/>
  <c r="K50" i="2" s="1"/>
  <c r="I51" i="2"/>
  <c r="J51" i="2" s="1"/>
  <c r="K51" i="2" s="1"/>
  <c r="I52" i="2"/>
  <c r="J52" i="2" s="1"/>
  <c r="K52" i="2" s="1"/>
  <c r="I53" i="2"/>
  <c r="J53" i="2" s="1"/>
  <c r="K53" i="2" s="1"/>
  <c r="I54" i="2"/>
  <c r="J54" i="2" s="1"/>
  <c r="K54" i="2" s="1"/>
  <c r="I55" i="2"/>
  <c r="J55" i="2" s="1"/>
  <c r="K55" i="2" s="1"/>
  <c r="I56" i="2"/>
  <c r="J56" i="2" s="1"/>
  <c r="K56" i="2" s="1"/>
  <c r="I57" i="2"/>
  <c r="J57" i="2" s="1"/>
  <c r="K57" i="2" s="1"/>
  <c r="I58" i="2"/>
  <c r="J58" i="2" s="1"/>
  <c r="K58" i="2" s="1"/>
  <c r="I61" i="2"/>
  <c r="J61" i="2" s="1"/>
  <c r="K61" i="2" s="1"/>
  <c r="I62" i="2"/>
  <c r="J62" i="2" s="1"/>
  <c r="K62" i="2" s="1"/>
  <c r="I63" i="2"/>
  <c r="J63" i="2" s="1"/>
  <c r="K63" i="2" s="1"/>
  <c r="I64" i="2"/>
  <c r="J64" i="2" s="1"/>
  <c r="K64" i="2" s="1"/>
  <c r="I65" i="2"/>
  <c r="J65" i="2" s="1"/>
  <c r="K65" i="2" s="1"/>
  <c r="I66" i="2"/>
  <c r="J66" i="2" s="1"/>
  <c r="K66" i="2" s="1"/>
  <c r="I67" i="2"/>
  <c r="J67" i="2" s="1"/>
  <c r="K67" i="2" s="1"/>
  <c r="I18" i="2"/>
  <c r="J18" i="2" s="1"/>
  <c r="C65" i="1"/>
  <c r="C66" i="1"/>
  <c r="C67" i="1"/>
  <c r="C68" i="1"/>
  <c r="C2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19" i="1"/>
  <c r="F13" i="1"/>
  <c r="D22" i="1" s="1"/>
  <c r="D72" i="1" l="1"/>
  <c r="D106" i="1"/>
  <c r="D150" i="1"/>
  <c r="D187" i="1"/>
  <c r="D73" i="1"/>
  <c r="D90" i="1"/>
  <c r="D107" i="1"/>
  <c r="D124" i="1"/>
  <c r="D139" i="1"/>
  <c r="D154" i="1"/>
  <c r="D173" i="1"/>
  <c r="D188" i="1"/>
  <c r="D207" i="1"/>
  <c r="D119" i="1"/>
  <c r="D110" i="1"/>
  <c r="D175" i="1"/>
  <c r="D69" i="1"/>
  <c r="D79" i="1"/>
  <c r="D95" i="1"/>
  <c r="D108" i="1"/>
  <c r="D132" i="1"/>
  <c r="D148" i="1"/>
  <c r="D163" i="1"/>
  <c r="D177" i="1"/>
  <c r="D193" i="1"/>
  <c r="D208" i="1"/>
  <c r="D70" i="1"/>
  <c r="D114" i="1"/>
  <c r="D165" i="1"/>
  <c r="D210" i="1"/>
  <c r="D92" i="1"/>
  <c r="D113" i="1"/>
  <c r="D129" i="1"/>
  <c r="D145" i="1"/>
  <c r="D160" i="1"/>
  <c r="D178" i="1"/>
  <c r="D194" i="1"/>
  <c r="D209" i="1"/>
  <c r="D101" i="1"/>
  <c r="D214" i="1"/>
  <c r="D121" i="1"/>
  <c r="D151" i="1"/>
  <c r="D184" i="1"/>
  <c r="D219" i="1"/>
  <c r="D218" i="1"/>
  <c r="D91" i="1"/>
  <c r="D144" i="1"/>
  <c r="D174" i="1"/>
  <c r="D120" i="1"/>
  <c r="D199" i="1"/>
  <c r="D109" i="1"/>
  <c r="D156" i="1"/>
  <c r="D190" i="1"/>
  <c r="D81" i="1"/>
  <c r="D118" i="1"/>
  <c r="D157" i="1"/>
  <c r="D195" i="1"/>
  <c r="D78" i="1"/>
  <c r="D94" i="1"/>
  <c r="D111" i="1"/>
  <c r="D127" i="1"/>
  <c r="D143" i="1"/>
  <c r="D158" i="1"/>
  <c r="D176" i="1"/>
  <c r="D192" i="1"/>
  <c r="D211" i="1"/>
  <c r="D75" i="1"/>
  <c r="D126" i="1"/>
  <c r="D191" i="1"/>
  <c r="D71" i="1"/>
  <c r="D83" i="1"/>
  <c r="D99" i="1"/>
  <c r="D112" i="1"/>
  <c r="D136" i="1"/>
  <c r="D152" i="1"/>
  <c r="D167" i="1"/>
  <c r="D181" i="1"/>
  <c r="D197" i="1"/>
  <c r="D212" i="1"/>
  <c r="D77" i="1"/>
  <c r="D123" i="1"/>
  <c r="D172" i="1"/>
  <c r="D80" i="1"/>
  <c r="D96" i="1"/>
  <c r="D117" i="1"/>
  <c r="D133" i="1"/>
  <c r="D149" i="1"/>
  <c r="D164" i="1"/>
  <c r="D182" i="1"/>
  <c r="D198" i="1"/>
  <c r="D213" i="1"/>
  <c r="D138" i="1"/>
  <c r="D86" i="1"/>
  <c r="D102" i="1"/>
  <c r="D135" i="1"/>
  <c r="D166" i="1"/>
  <c r="D200" i="1"/>
  <c r="D97" i="1"/>
  <c r="D76" i="1"/>
  <c r="D105" i="1"/>
  <c r="D159" i="1"/>
  <c r="D204" i="1"/>
  <c r="D104" i="1"/>
  <c r="D88" i="1"/>
  <c r="D125" i="1"/>
  <c r="D171" i="1"/>
  <c r="D89" i="1"/>
  <c r="D130" i="1"/>
  <c r="D169" i="1"/>
  <c r="D206" i="1"/>
  <c r="D82" i="1"/>
  <c r="D98" i="1"/>
  <c r="D115" i="1"/>
  <c r="D131" i="1"/>
  <c r="D147" i="1"/>
  <c r="D162" i="1"/>
  <c r="D180" i="1"/>
  <c r="D196" i="1"/>
  <c r="D215" i="1"/>
  <c r="D85" i="1"/>
  <c r="D146" i="1"/>
  <c r="D203" i="1"/>
  <c r="D74" i="1"/>
  <c r="D87" i="1"/>
  <c r="D103" i="1"/>
  <c r="D116" i="1"/>
  <c r="D140" i="1"/>
  <c r="D155" i="1"/>
  <c r="D170" i="1"/>
  <c r="D185" i="1"/>
  <c r="D201" i="1"/>
  <c r="D216" i="1"/>
  <c r="D93" i="1"/>
  <c r="D134" i="1"/>
  <c r="D183" i="1"/>
  <c r="D84" i="1"/>
  <c r="D100" i="1"/>
  <c r="D122" i="1"/>
  <c r="D137" i="1"/>
  <c r="D153" i="1"/>
  <c r="D168" i="1"/>
  <c r="D186" i="1"/>
  <c r="D202" i="1"/>
  <c r="D217" i="1"/>
  <c r="D179" i="1"/>
  <c r="D161" i="1"/>
  <c r="D128" i="1"/>
  <c r="D189" i="1"/>
  <c r="D142" i="1"/>
  <c r="D141" i="1"/>
  <c r="D205" i="1"/>
  <c r="D50" i="1"/>
  <c r="D41" i="1"/>
  <c r="D32" i="1"/>
  <c r="D26" i="1"/>
  <c r="F26" i="1" s="1"/>
  <c r="D23" i="1"/>
  <c r="F23" i="1" s="1"/>
  <c r="D47" i="1"/>
  <c r="D38" i="1"/>
  <c r="D29" i="1"/>
  <c r="D35" i="1"/>
  <c r="D44" i="1"/>
  <c r="D43" i="1"/>
  <c r="D21" i="1"/>
  <c r="D45" i="1"/>
  <c r="D31" i="1"/>
  <c r="D24" i="1"/>
  <c r="F24" i="1" s="1"/>
  <c r="D40" i="1"/>
  <c r="D37" i="1"/>
  <c r="D49" i="1"/>
  <c r="D25" i="1"/>
  <c r="F25" i="1" s="1"/>
  <c r="D46" i="1"/>
  <c r="D42" i="1"/>
  <c r="F22" i="1"/>
  <c r="D36" i="1"/>
  <c r="D33" i="1"/>
  <c r="D28" i="1"/>
  <c r="D27" i="1"/>
  <c r="D34" i="1"/>
  <c r="D30" i="1"/>
  <c r="D39" i="1"/>
  <c r="D48" i="1"/>
  <c r="M62" i="2"/>
  <c r="M64" i="2"/>
  <c r="M55" i="2"/>
  <c r="M47" i="2"/>
  <c r="M65" i="2"/>
  <c r="M61" i="2"/>
  <c r="M56" i="2"/>
  <c r="M52" i="2"/>
  <c r="M48" i="2"/>
  <c r="M44" i="2"/>
  <c r="M57" i="2"/>
  <c r="M45" i="2"/>
  <c r="M51" i="2"/>
  <c r="M43" i="2"/>
  <c r="M66" i="2"/>
  <c r="M53" i="2"/>
  <c r="M49" i="2"/>
  <c r="M67" i="2"/>
  <c r="M63" i="2"/>
  <c r="M58" i="2"/>
  <c r="M54" i="2"/>
  <c r="M50" i="2"/>
  <c r="M46" i="2"/>
  <c r="K19" i="2"/>
  <c r="M19" i="2" s="1"/>
  <c r="K18" i="2"/>
  <c r="M18" i="2" s="1"/>
  <c r="D52" i="1"/>
  <c r="F52" i="1" s="1"/>
  <c r="D61" i="1"/>
  <c r="D58" i="1"/>
  <c r="D53" i="1"/>
  <c r="F53" i="1" s="1"/>
  <c r="D67" i="1"/>
  <c r="D65" i="1"/>
  <c r="D62" i="1"/>
  <c r="D57" i="1"/>
  <c r="D54" i="1"/>
  <c r="F54" i="1" s="1"/>
  <c r="D68" i="1"/>
  <c r="D66" i="1"/>
  <c r="D64" i="1"/>
  <c r="D59" i="1"/>
  <c r="D56" i="1"/>
  <c r="D51" i="1"/>
  <c r="F51" i="1" s="1"/>
  <c r="D63" i="1"/>
  <c r="D60" i="1"/>
  <c r="D55" i="1"/>
  <c r="F55" i="1" s="1"/>
  <c r="D20" i="1"/>
  <c r="F20" i="1" s="1"/>
  <c r="D19" i="1"/>
  <c r="F19" i="1" s="1"/>
  <c r="M218" i="2" l="1"/>
  <c r="M220" i="2" s="1"/>
  <c r="F62" i="1"/>
  <c r="F70" i="1" s="1"/>
  <c r="F107" i="1" s="1"/>
  <c r="F115" i="1" s="1"/>
  <c r="F32" i="1"/>
  <c r="F40" i="1" s="1"/>
  <c r="F58" i="1" s="1"/>
  <c r="F66" i="1" s="1"/>
  <c r="F63" i="1"/>
  <c r="F71" i="1" s="1"/>
  <c r="F79" i="1" s="1"/>
  <c r="F87" i="1" s="1"/>
  <c r="F95" i="1" s="1"/>
  <c r="F31" i="1"/>
  <c r="F39" i="1" s="1"/>
  <c r="F47" i="1" s="1"/>
  <c r="F61" i="1"/>
  <c r="F69" i="1" s="1"/>
  <c r="F77" i="1" s="1"/>
  <c r="F85" i="1" s="1"/>
  <c r="F93" i="1" s="1"/>
  <c r="F60" i="1"/>
  <c r="F68" i="1" s="1"/>
  <c r="F105" i="1" s="1"/>
  <c r="F113" i="1" s="1"/>
  <c r="F121" i="1" s="1"/>
  <c r="F129" i="1" s="1"/>
  <c r="F137" i="1" s="1"/>
  <c r="F145" i="1" s="1"/>
  <c r="F33" i="1"/>
  <c r="F41" i="1" s="1"/>
  <c r="F49" i="1" s="1"/>
  <c r="F30" i="1"/>
  <c r="F38" i="1" s="1"/>
  <c r="F46" i="1" s="1"/>
  <c r="F34" i="1"/>
  <c r="F42" i="1" s="1"/>
  <c r="F50" i="1" s="1"/>
  <c r="F59" i="1"/>
  <c r="F67" i="1" s="1"/>
  <c r="F21" i="1"/>
  <c r="F29" i="1" s="1"/>
  <c r="F28" i="1"/>
  <c r="F57" i="1"/>
  <c r="F65" i="1" s="1"/>
  <c r="F78" i="1" l="1"/>
  <c r="F86" i="1" s="1"/>
  <c r="F94" i="1" s="1"/>
  <c r="F48" i="1"/>
  <c r="F76" i="1"/>
  <c r="F84" i="1" s="1"/>
  <c r="F92" i="1" s="1"/>
  <c r="F100" i="1" s="1"/>
  <c r="F106" i="1"/>
  <c r="F114" i="1" s="1"/>
  <c r="F151" i="1" s="1"/>
  <c r="F159" i="1" s="1"/>
  <c r="F167" i="1" s="1"/>
  <c r="F103" i="1"/>
  <c r="F111" i="1" s="1"/>
  <c r="F119" i="1" s="1"/>
  <c r="F74" i="1"/>
  <c r="F82" i="1" s="1"/>
  <c r="F90" i="1" s="1"/>
  <c r="F104" i="1"/>
  <c r="F112" i="1" s="1"/>
  <c r="F120" i="1" s="1"/>
  <c r="F75" i="1"/>
  <c r="F83" i="1" s="1"/>
  <c r="F91" i="1" s="1"/>
  <c r="F99" i="1" s="1"/>
  <c r="F152" i="1"/>
  <c r="F160" i="1" s="1"/>
  <c r="F168" i="1" s="1"/>
  <c r="F123" i="1"/>
  <c r="F131" i="1" s="1"/>
  <c r="F139" i="1" s="1"/>
  <c r="F147" i="1" s="1"/>
  <c r="F102" i="1"/>
  <c r="F110" i="1" s="1"/>
  <c r="F118" i="1" s="1"/>
  <c r="F73" i="1"/>
  <c r="F81" i="1" s="1"/>
  <c r="F89" i="1" s="1"/>
  <c r="F97" i="1" s="1"/>
  <c r="F56" i="1"/>
  <c r="F64" i="1" s="1"/>
  <c r="F27" i="1"/>
  <c r="F36" i="1"/>
  <c r="F44" i="1" s="1"/>
  <c r="F37" i="1"/>
  <c r="F45" i="1" s="1"/>
  <c r="F35" i="1" l="1"/>
  <c r="F43" i="1" s="1"/>
  <c r="F122" i="1"/>
  <c r="F130" i="1" s="1"/>
  <c r="F138" i="1" s="1"/>
  <c r="F146" i="1" s="1"/>
  <c r="F204" i="1"/>
  <c r="F212" i="1" s="1"/>
  <c r="F175" i="1"/>
  <c r="F183" i="1" s="1"/>
  <c r="F191" i="1" s="1"/>
  <c r="F199" i="1" s="1"/>
  <c r="F128" i="1"/>
  <c r="F136" i="1" s="1"/>
  <c r="F144" i="1" s="1"/>
  <c r="F157" i="1"/>
  <c r="F165" i="1" s="1"/>
  <c r="F108" i="1"/>
  <c r="F116" i="1" s="1"/>
  <c r="F98" i="1"/>
  <c r="F176" i="1"/>
  <c r="F184" i="1" s="1"/>
  <c r="F192" i="1" s="1"/>
  <c r="F200" i="1" s="1"/>
  <c r="F205" i="1"/>
  <c r="F213" i="1" s="1"/>
  <c r="F127" i="1"/>
  <c r="F135" i="1" s="1"/>
  <c r="F143" i="1" s="1"/>
  <c r="F156" i="1"/>
  <c r="F164" i="1" s="1"/>
  <c r="F155" i="1"/>
  <c r="F163" i="1" s="1"/>
  <c r="F171" i="1" s="1"/>
  <c r="F179" i="1" s="1"/>
  <c r="F187" i="1" s="1"/>
  <c r="F195" i="1" s="1"/>
  <c r="F126" i="1"/>
  <c r="F134" i="1" s="1"/>
  <c r="F142" i="1" s="1"/>
  <c r="F150" i="1" s="1"/>
  <c r="F101" i="1"/>
  <c r="F109" i="1" s="1"/>
  <c r="F117" i="1" s="1"/>
  <c r="F72" i="1"/>
  <c r="F80" i="1" s="1"/>
  <c r="F88" i="1" s="1"/>
  <c r="F96" i="1" s="1"/>
  <c r="F202" i="1" l="1"/>
  <c r="F210" i="1" s="1"/>
  <c r="F218" i="1" s="1"/>
  <c r="F173" i="1"/>
  <c r="F181" i="1" s="1"/>
  <c r="F189" i="1" s="1"/>
  <c r="F197" i="1" s="1"/>
  <c r="F201" i="1"/>
  <c r="F209" i="1" s="1"/>
  <c r="F217" i="1" s="1"/>
  <c r="F172" i="1"/>
  <c r="F180" i="1" s="1"/>
  <c r="F188" i="1" s="1"/>
  <c r="F196" i="1" s="1"/>
  <c r="F153" i="1"/>
  <c r="F161" i="1" s="1"/>
  <c r="F169" i="1" s="1"/>
  <c r="F124" i="1"/>
  <c r="F132" i="1" s="1"/>
  <c r="F140" i="1" s="1"/>
  <c r="F154" i="1"/>
  <c r="F162" i="1" s="1"/>
  <c r="F170" i="1" s="1"/>
  <c r="F125" i="1"/>
  <c r="F133" i="1" s="1"/>
  <c r="F141" i="1" s="1"/>
  <c r="F149" i="1" s="1"/>
  <c r="F158" i="1" l="1"/>
  <c r="F166" i="1" s="1"/>
  <c r="F148" i="1"/>
  <c r="F177" i="1"/>
  <c r="F185" i="1" s="1"/>
  <c r="F193" i="1" s="1"/>
  <c r="F206" i="1"/>
  <c r="F214" i="1" s="1"/>
  <c r="F207" i="1"/>
  <c r="F215" i="1" s="1"/>
  <c r="F178" i="1"/>
  <c r="F186" i="1" s="1"/>
  <c r="F194" i="1" s="1"/>
  <c r="F174" i="1" l="1"/>
  <c r="F182" i="1" s="1"/>
  <c r="F190" i="1" s="1"/>
  <c r="F203" i="1"/>
  <c r="F211" i="1" s="1"/>
  <c r="F219" i="1" s="1"/>
  <c r="F198" i="1" l="1"/>
  <c r="F208" i="1"/>
  <c r="F216" i="1" s="1"/>
  <c r="F220" i="1" s="1"/>
  <c r="F222" i="1" s="1"/>
</calcChain>
</file>

<file path=xl/sharedStrings.xml><?xml version="1.0" encoding="utf-8"?>
<sst xmlns="http://schemas.openxmlformats.org/spreadsheetml/2006/main" count="45" uniqueCount="33">
  <si>
    <t>Calculateur de la compensation annuelle - Entente rareté 2022-2023</t>
  </si>
  <si>
    <t>Préscolaire et primaire - 6-7.03 A)</t>
  </si>
  <si>
    <t>Avez-vous 3 ans ou plus de service continu?</t>
  </si>
  <si>
    <t>Quel est votre échelon dans l'échelle unique de traitement annuel (6-5.03)?</t>
  </si>
  <si>
    <r>
      <t>Date du 139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jour de travail (à inscrire par le syndicat) : </t>
    </r>
  </si>
  <si>
    <t>Majoration</t>
  </si>
  <si>
    <t>Salaire à l'échelle au début de l'année</t>
  </si>
  <si>
    <r>
      <t>Salaire à l'échelle à compter du 139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jour</t>
    </r>
  </si>
  <si>
    <t>Date de la suppléance</t>
  </si>
  <si>
    <t>Nb de minutes</t>
  </si>
  <si>
    <t>Calcul 6-7.03</t>
  </si>
  <si>
    <t>Calcul 6-7.03
incluant maj.</t>
  </si>
  <si>
    <t>Calcul entente</t>
  </si>
  <si>
    <t>Écart  (Calcul entente - calcul 6-7.03
incluant maj.)</t>
  </si>
  <si>
    <t>Écart total pour l'année</t>
  </si>
  <si>
    <t>Compensation à recevoir</t>
  </si>
  <si>
    <t>Secondaire - 6-7.03 B)</t>
  </si>
  <si>
    <r>
      <t>Date du 139</t>
    </r>
    <r>
      <rPr>
        <vertAlign val="superscript"/>
        <sz val="10.5"/>
        <color theme="1"/>
        <rFont val="Arial"/>
        <family val="2"/>
      </rPr>
      <t>e</t>
    </r>
    <r>
      <rPr>
        <sz val="10.5"/>
        <color theme="1"/>
        <rFont val="Arial"/>
        <family val="2"/>
      </rPr>
      <t xml:space="preserve"> jour de travail (à inscrire par le syndicat) : </t>
    </r>
  </si>
  <si>
    <r>
      <t>Salaire à l'échelle à compter du 139</t>
    </r>
    <r>
      <rPr>
        <vertAlign val="superscript"/>
        <sz val="10.5"/>
        <color theme="1"/>
        <rFont val="Arial"/>
        <family val="2"/>
      </rPr>
      <t>e</t>
    </r>
    <r>
      <rPr>
        <sz val="10.5"/>
        <color theme="1"/>
        <rFont val="Arial"/>
        <family val="2"/>
      </rPr>
      <t xml:space="preserve"> jour</t>
    </r>
  </si>
  <si>
    <t>Nombre de minutes par période</t>
  </si>
  <si>
    <t>Total
min.</t>
  </si>
  <si>
    <t>Nb périodes
&gt; 60 min.</t>
  </si>
  <si>
    <t>Calcul 6-7,03</t>
  </si>
  <si>
    <t>À compter du 141e jour de travail de l'année scolaire 2021-2022</t>
  </si>
  <si>
    <t>Taux de suppléance occasionnelle déterminés à 6-7.03</t>
  </si>
  <si>
    <t>Échelle salariale</t>
  </si>
  <si>
    <t>à compter du 141 e jour de l'année scolaire 2021-2022</t>
  </si>
  <si>
    <t>60 min ou -</t>
  </si>
  <si>
    <t>61 à 150 min</t>
  </si>
  <si>
    <t>151 à 210 min</t>
  </si>
  <si>
    <t>+ de 210 min</t>
  </si>
  <si>
    <t>Taux</t>
  </si>
  <si>
    <t xml:space="preserve">À compter du 139e jour de travail de l'année scolaire 2022-2023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</si>
</sst>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3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i/>
      <sz val="10.5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1" xfId="0" applyBorder="1"/>
    <xf numFmtId="44" fontId="0" fillId="0" borderId="1" xfId="1" applyFont="1" applyBorder="1"/>
    <xf numFmtId="44" fontId="0" fillId="0" borderId="1" xfId="1" applyFont="1" applyFill="1" applyBorder="1"/>
    <xf numFmtId="44" fontId="3" fillId="0" borderId="1" xfId="1" applyFont="1" applyBorder="1"/>
    <xf numFmtId="0" fontId="3" fillId="0" borderId="1" xfId="0" applyFont="1" applyBorder="1"/>
    <xf numFmtId="0" fontId="0" fillId="0" borderId="0" xfId="0" quotePrefix="1"/>
    <xf numFmtId="44" fontId="0" fillId="0" borderId="0" xfId="1" applyFont="1"/>
    <xf numFmtId="0" fontId="4" fillId="0" borderId="0" xfId="0" applyFont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9" fontId="4" fillId="0" borderId="0" xfId="2" applyFont="1" applyFill="1" applyBorder="1" applyAlignment="1" applyProtection="1">
      <alignment horizontal="center" vertical="center"/>
    </xf>
    <xf numFmtId="9" fontId="4" fillId="2" borderId="8" xfId="2" applyFont="1" applyFill="1" applyBorder="1" applyAlignment="1" applyProtection="1">
      <alignment horizontal="center" vertical="center"/>
    </xf>
    <xf numFmtId="44" fontId="4" fillId="2" borderId="1" xfId="1" applyFont="1" applyFill="1" applyBorder="1" applyAlignment="1" applyProtection="1">
      <alignment horizontal="center" vertical="center"/>
    </xf>
    <xf numFmtId="9" fontId="4" fillId="0" borderId="0" xfId="2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5" fillId="0" borderId="8" xfId="0" applyFont="1" applyBorder="1"/>
    <xf numFmtId="0" fontId="4" fillId="0" borderId="8" xfId="0" applyFont="1" applyBorder="1"/>
    <xf numFmtId="0" fontId="4" fillId="0" borderId="9" xfId="0" applyFont="1" applyBorder="1" applyProtection="1">
      <protection locked="0"/>
    </xf>
    <xf numFmtId="0" fontId="7" fillId="0" borderId="9" xfId="0" applyFont="1" applyBorder="1"/>
    <xf numFmtId="44" fontId="7" fillId="2" borderId="9" xfId="1" applyFont="1" applyFill="1" applyBorder="1"/>
    <xf numFmtId="44" fontId="4" fillId="2" borderId="9" xfId="1" applyFont="1" applyFill="1" applyBorder="1"/>
    <xf numFmtId="0" fontId="4" fillId="0" borderId="10" xfId="0" applyFont="1" applyBorder="1" applyProtection="1">
      <protection locked="0"/>
    </xf>
    <xf numFmtId="0" fontId="7" fillId="0" borderId="10" xfId="0" applyFont="1" applyBorder="1"/>
    <xf numFmtId="44" fontId="7" fillId="2" borderId="10" xfId="1" applyFont="1" applyFill="1" applyBorder="1"/>
    <xf numFmtId="14" fontId="4" fillId="0" borderId="0" xfId="0" applyNumberFormat="1" applyFont="1"/>
    <xf numFmtId="0" fontId="5" fillId="0" borderId="2" xfId="0" applyFont="1" applyBorder="1"/>
    <xf numFmtId="0" fontId="4" fillId="0" borderId="3" xfId="0" applyFont="1" applyBorder="1"/>
    <xf numFmtId="44" fontId="4" fillId="2" borderId="1" xfId="1" applyFont="1" applyFill="1" applyBorder="1"/>
    <xf numFmtId="0" fontId="5" fillId="0" borderId="0" xfId="0" applyFont="1"/>
    <xf numFmtId="44" fontId="7" fillId="0" borderId="0" xfId="1" applyFont="1" applyBorder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left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1" xfId="2" applyNumberFormat="1" applyFont="1" applyFill="1" applyBorder="1" applyAlignment="1" applyProtection="1">
      <alignment horizontal="center" vertical="center"/>
      <protection locked="0"/>
    </xf>
    <xf numFmtId="14" fontId="9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9" fontId="9" fillId="2" borderId="1" xfId="2" applyFont="1" applyFill="1" applyBorder="1" applyAlignment="1" applyProtection="1">
      <alignment horizontal="center" vertical="center"/>
    </xf>
    <xf numFmtId="44" fontId="9" fillId="2" borderId="1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 shrinkToFit="1"/>
    </xf>
    <xf numFmtId="0" fontId="9" fillId="0" borderId="8" xfId="0" applyFont="1" applyBorder="1" applyProtection="1">
      <protection locked="0"/>
    </xf>
    <xf numFmtId="0" fontId="9" fillId="0" borderId="9" xfId="0" applyFont="1" applyBorder="1" applyAlignment="1">
      <alignment horizontal="center"/>
    </xf>
    <xf numFmtId="44" fontId="12" fillId="0" borderId="9" xfId="1" applyFont="1" applyBorder="1" applyProtection="1"/>
    <xf numFmtId="44" fontId="9" fillId="0" borderId="9" xfId="1" applyFont="1" applyBorder="1" applyProtection="1"/>
    <xf numFmtId="0" fontId="9" fillId="0" borderId="9" xfId="0" applyFont="1" applyBorder="1" applyProtection="1">
      <protection locked="0"/>
    </xf>
    <xf numFmtId="0" fontId="9" fillId="0" borderId="10" xfId="0" applyFont="1" applyBorder="1" applyProtection="1">
      <protection locked="0"/>
    </xf>
    <xf numFmtId="44" fontId="9" fillId="0" borderId="10" xfId="1" applyFont="1" applyBorder="1" applyProtection="1"/>
    <xf numFmtId="14" fontId="10" fillId="2" borderId="2" xfId="0" applyNumberFormat="1" applyFont="1" applyFill="1" applyBorder="1"/>
    <xf numFmtId="0" fontId="9" fillId="2" borderId="3" xfId="0" applyFont="1" applyFill="1" applyBorder="1"/>
    <xf numFmtId="44" fontId="9" fillId="2" borderId="1" xfId="0" applyNumberFormat="1" applyFont="1" applyFill="1" applyBorder="1"/>
    <xf numFmtId="0" fontId="10" fillId="0" borderId="2" xfId="0" applyFont="1" applyBorder="1"/>
    <xf numFmtId="44" fontId="9" fillId="2" borderId="1" xfId="1" applyFont="1" applyFill="1" applyBorder="1" applyProtection="1"/>
    <xf numFmtId="14" fontId="4" fillId="0" borderId="9" xfId="0" applyNumberFormat="1" applyFont="1" applyBorder="1" applyAlignment="1" applyProtection="1">
      <alignment horizontal="center"/>
      <protection locked="0"/>
    </xf>
    <xf numFmtId="14" fontId="5" fillId="2" borderId="13" xfId="0" applyNumberFormat="1" applyFont="1" applyFill="1" applyBorder="1"/>
    <xf numFmtId="0" fontId="4" fillId="2" borderId="15" xfId="0" applyFont="1" applyFill="1" applyBorder="1"/>
    <xf numFmtId="44" fontId="4" fillId="2" borderId="10" xfId="0" applyNumberFormat="1" applyFont="1" applyFill="1" applyBorder="1"/>
    <xf numFmtId="14" fontId="4" fillId="0" borderId="8" xfId="0" applyNumberFormat="1" applyFont="1" applyBorder="1" applyAlignment="1" applyProtection="1">
      <alignment horizontal="center"/>
      <protection locked="0"/>
    </xf>
    <xf numFmtId="14" fontId="4" fillId="0" borderId="10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0" fontId="7" fillId="0" borderId="8" xfId="0" applyFont="1" applyBorder="1"/>
    <xf numFmtId="44" fontId="7" fillId="2" borderId="8" xfId="1" applyFont="1" applyFill="1" applyBorder="1"/>
    <xf numFmtId="44" fontId="4" fillId="2" borderId="8" xfId="1" applyFont="1" applyFill="1" applyBorder="1"/>
    <xf numFmtId="44" fontId="4" fillId="2" borderId="10" xfId="1" applyFont="1" applyFill="1" applyBorder="1"/>
    <xf numFmtId="0" fontId="9" fillId="0" borderId="0" xfId="0" applyFont="1" applyProtection="1">
      <protection locked="0"/>
    </xf>
    <xf numFmtId="0" fontId="12" fillId="0" borderId="0" xfId="0" applyFont="1"/>
    <xf numFmtId="44" fontId="12" fillId="0" borderId="0" xfId="1" applyFont="1" applyBorder="1" applyProtection="1"/>
    <xf numFmtId="44" fontId="9" fillId="2" borderId="0" xfId="1" applyFont="1" applyFill="1" applyBorder="1" applyProtection="1"/>
    <xf numFmtId="0" fontId="9" fillId="0" borderId="6" xfId="0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12" fillId="0" borderId="12" xfId="0" applyFont="1" applyBorder="1"/>
    <xf numFmtId="0" fontId="12" fillId="0" borderId="14" xfId="0" applyFont="1" applyBorder="1"/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4" fontId="9" fillId="2" borderId="11" xfId="1" applyFont="1" applyFill="1" applyBorder="1" applyProtection="1"/>
    <xf numFmtId="44" fontId="9" fillId="0" borderId="8" xfId="1" applyFont="1" applyBorder="1" applyProtection="1"/>
    <xf numFmtId="44" fontId="4" fillId="0" borderId="8" xfId="1" applyFont="1" applyBorder="1" applyProtection="1"/>
    <xf numFmtId="44" fontId="4" fillId="0" borderId="9" xfId="1" applyFont="1" applyBorder="1" applyProtection="1"/>
    <xf numFmtId="44" fontId="4" fillId="0" borderId="10" xfId="1" applyFont="1" applyBorder="1" applyProtection="1"/>
    <xf numFmtId="0" fontId="4" fillId="0" borderId="1" xfId="2" applyNumberFormat="1" applyFont="1" applyFill="1" applyBorder="1" applyAlignment="1" applyProtection="1">
      <alignment horizontal="center" vertical="center"/>
      <protection locked="0"/>
    </xf>
    <xf numFmtId="14" fontId="4" fillId="0" borderId="10" xfId="2" applyNumberFormat="1" applyFont="1" applyFill="1" applyBorder="1" applyAlignment="1" applyProtection="1">
      <alignment horizontal="center" vertical="center"/>
      <protection locked="0"/>
    </xf>
    <xf numFmtId="44" fontId="9" fillId="2" borderId="8" xfId="1" applyFont="1" applyFill="1" applyBorder="1" applyProtection="1"/>
    <xf numFmtId="44" fontId="9" fillId="2" borderId="9" xfId="1" applyFont="1" applyFill="1" applyBorder="1" applyProtection="1"/>
    <xf numFmtId="44" fontId="9" fillId="2" borderId="10" xfId="1" applyFont="1" applyFill="1" applyBorder="1" applyProtection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8" fillId="0" borderId="0" xfId="0" applyFont="1" applyAlignment="1">
      <alignment horizontal="center"/>
    </xf>
    <xf numFmtId="14" fontId="9" fillId="0" borderId="11" xfId="0" applyNumberFormat="1" applyFont="1" applyBorder="1" applyAlignment="1" applyProtection="1">
      <alignment horizontal="center"/>
      <protection locked="0"/>
    </xf>
    <xf numFmtId="14" fontId="9" fillId="0" borderId="12" xfId="0" applyNumberFormat="1" applyFont="1" applyBorder="1" applyAlignment="1" applyProtection="1">
      <alignment horizontal="center"/>
      <protection locked="0"/>
    </xf>
    <xf numFmtId="14" fontId="9" fillId="0" borderId="13" xfId="0" applyNumberFormat="1" applyFont="1" applyBorder="1" applyAlignment="1" applyProtection="1">
      <alignment horizontal="center"/>
      <protection locked="0"/>
    </xf>
    <xf numFmtId="14" fontId="9" fillId="0" borderId="14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14" fontId="9" fillId="0" borderId="5" xfId="0" applyNumberFormat="1" applyFont="1" applyBorder="1" applyAlignment="1" applyProtection="1">
      <alignment horizontal="center"/>
      <protection locked="0"/>
    </xf>
    <xf numFmtId="14" fontId="9" fillId="0" borderId="7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121982</xdr:colOff>
      <xdr:row>4</xdr:row>
      <xdr:rowOff>56456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A33F01D-03C4-480E-1925-925A7BCBF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82557" cy="7803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258507</xdr:colOff>
      <xdr:row>4</xdr:row>
      <xdr:rowOff>56456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3953A9-BDD5-4D1A-880C-0602E804C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82557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A4D8A-3D0F-48EA-B502-A265103242C8}">
  <dimension ref="A6:F222"/>
  <sheetViews>
    <sheetView topLeftCell="A4" zoomScale="120" zoomScaleNormal="120" workbookViewId="0">
      <selection activeCell="F21" sqref="F21"/>
    </sheetView>
  </sheetViews>
  <sheetFormatPr baseColWidth="10" defaultColWidth="10.85546875" defaultRowHeight="14.25" x14ac:dyDescent="0.2"/>
  <cols>
    <col min="1" max="1" width="18.5703125" style="9" customWidth="1"/>
    <col min="2" max="2" width="10.85546875" style="9"/>
    <col min="3" max="3" width="7.28515625" style="9" hidden="1" customWidth="1"/>
    <col min="4" max="4" width="19" style="9" customWidth="1"/>
    <col min="5" max="5" width="23.7109375" style="9" customWidth="1"/>
    <col min="6" max="6" width="23.140625" style="9" customWidth="1"/>
    <col min="7" max="16384" width="10.85546875" style="9"/>
  </cols>
  <sheetData>
    <row r="6" spans="1:6" ht="16.5" x14ac:dyDescent="0.25">
      <c r="A6" s="102" t="s">
        <v>0</v>
      </c>
      <c r="B6" s="102"/>
      <c r="C6" s="102"/>
      <c r="D6" s="102"/>
      <c r="E6" s="102"/>
      <c r="F6" s="102"/>
    </row>
    <row r="7" spans="1:6" ht="16.5" x14ac:dyDescent="0.25">
      <c r="A7" s="102" t="s">
        <v>1</v>
      </c>
      <c r="B7" s="102"/>
      <c r="C7" s="102"/>
      <c r="D7" s="102"/>
      <c r="E7" s="102"/>
      <c r="F7" s="102"/>
    </row>
    <row r="9" spans="1:6" x14ac:dyDescent="0.2">
      <c r="A9" s="96" t="s">
        <v>2</v>
      </c>
      <c r="B9" s="97"/>
      <c r="C9" s="97"/>
      <c r="D9" s="97"/>
      <c r="E9" s="98"/>
      <c r="F9" s="13"/>
    </row>
    <row r="10" spans="1:6" x14ac:dyDescent="0.2">
      <c r="A10" s="10" t="s">
        <v>3</v>
      </c>
      <c r="B10" s="11"/>
      <c r="C10" s="11"/>
      <c r="D10" s="11"/>
      <c r="E10" s="12"/>
      <c r="F10" s="91"/>
    </row>
    <row r="11" spans="1:6" ht="16.5" x14ac:dyDescent="0.2">
      <c r="A11" s="10" t="s">
        <v>4</v>
      </c>
      <c r="B11" s="11"/>
      <c r="C11" s="11"/>
      <c r="D11" s="11"/>
      <c r="E11" s="12"/>
      <c r="F11" s="92"/>
    </row>
    <row r="12" spans="1:6" x14ac:dyDescent="0.2">
      <c r="A12" s="14"/>
      <c r="B12" s="14"/>
      <c r="C12" s="14"/>
      <c r="D12" s="14"/>
      <c r="E12" s="14"/>
      <c r="F12" s="15"/>
    </row>
    <row r="13" spans="1:6" x14ac:dyDescent="0.2">
      <c r="A13" s="99" t="s">
        <v>5</v>
      </c>
      <c r="B13" s="100"/>
      <c r="C13" s="100"/>
      <c r="D13" s="100"/>
      <c r="E13" s="101"/>
      <c r="F13" s="16" t="str">
        <f>IF(F9="oui",6%,(IF(F9="non",4%,"-")))</f>
        <v>-</v>
      </c>
    </row>
    <row r="14" spans="1:6" x14ac:dyDescent="0.2">
      <c r="A14" s="10" t="s">
        <v>6</v>
      </c>
      <c r="B14" s="11"/>
      <c r="C14" s="11"/>
      <c r="D14" s="11"/>
      <c r="E14" s="12"/>
      <c r="F14" s="17" t="e">
        <f>IF(F10=17,Échelles!B19,(VLOOKUP(F10,Échelles!$A$3:$B$19,2,FALSE)))</f>
        <v>#N/A</v>
      </c>
    </row>
    <row r="15" spans="1:6" ht="16.5" x14ac:dyDescent="0.2">
      <c r="A15" s="10" t="s">
        <v>7</v>
      </c>
      <c r="B15" s="11"/>
      <c r="C15" s="11"/>
      <c r="D15" s="11"/>
      <c r="E15" s="12"/>
      <c r="F15" s="17" t="e">
        <f>IF(F10=17,Échelles!B38,(VLOOKUP(F10,Échelles!$A$23:$B$38,2,FALSE)))</f>
        <v>#N/A</v>
      </c>
    </row>
    <row r="16" spans="1:6" x14ac:dyDescent="0.2">
      <c r="E16" s="18"/>
    </row>
    <row r="17" spans="1:6" ht="45.75" customHeight="1" x14ac:dyDescent="0.2">
      <c r="A17" s="19" t="s">
        <v>8</v>
      </c>
      <c r="B17" s="19" t="s">
        <v>9</v>
      </c>
      <c r="C17" s="20" t="s">
        <v>10</v>
      </c>
      <c r="D17" s="20" t="s">
        <v>11</v>
      </c>
      <c r="E17" s="20" t="s">
        <v>12</v>
      </c>
      <c r="F17" s="21" t="s">
        <v>13</v>
      </c>
    </row>
    <row r="18" spans="1:6" ht="6" customHeight="1" x14ac:dyDescent="0.25">
      <c r="A18" s="22"/>
      <c r="B18" s="22"/>
      <c r="C18" s="23"/>
      <c r="D18" s="23"/>
      <c r="E18" s="23"/>
      <c r="F18" s="23"/>
    </row>
    <row r="19" spans="1:6" x14ac:dyDescent="0.2">
      <c r="A19" s="69"/>
      <c r="B19" s="71"/>
      <c r="C19" s="72">
        <f>IF(B19&gt;210,232.6,IF(B19&gt;150,162.82,IF(B19&gt;60,116.3,IF(B19&gt;0,46.52,0))))</f>
        <v>0</v>
      </c>
      <c r="D19" s="73" t="e">
        <f t="shared" ref="D19:D68" si="0">C19*(1+$F$13)</f>
        <v>#VALUE!</v>
      </c>
      <c r="E19" s="88" t="e">
        <f>IF(A19&lt;$F$11,B19*($F$14/1000/60),B19*($F$15/1000/60))</f>
        <v>#N/A</v>
      </c>
      <c r="F19" s="74" t="e">
        <f>E19-D19</f>
        <v>#N/A</v>
      </c>
    </row>
    <row r="20" spans="1:6" x14ac:dyDescent="0.2">
      <c r="A20" s="65"/>
      <c r="B20" s="24"/>
      <c r="C20" s="25">
        <f t="shared" ref="C20:C68" si="1">IF(B20&gt;210,232.6,IF(B20&gt;150,162.82,IF(B20&gt;60,116.3,IF(B20&gt;0,46.52,0))))</f>
        <v>0</v>
      </c>
      <c r="D20" s="26" t="e">
        <f t="shared" si="0"/>
        <v>#VALUE!</v>
      </c>
      <c r="E20" s="89" t="e">
        <f>IF(A20&lt;$F$11,B20*($F$14/1000/60),B20*($F$15/1000/60))</f>
        <v>#N/A</v>
      </c>
      <c r="F20" s="27" t="e">
        <f t="shared" ref="F20:F68" si="2">E20-D20</f>
        <v>#N/A</v>
      </c>
    </row>
    <row r="21" spans="1:6" x14ac:dyDescent="0.2">
      <c r="A21" s="65"/>
      <c r="B21" s="24"/>
      <c r="C21" s="25">
        <f t="shared" ref="C21:C50" si="3">IF(B21&gt;210,232.6,IF(B21&gt;150,162.82,IF(B21&gt;60,116.3,IF(B21&gt;0,46.52,0))))</f>
        <v>0</v>
      </c>
      <c r="D21" s="26" t="e">
        <f t="shared" ref="D21:D50" si="4">C21*(1+$F$13)</f>
        <v>#VALUE!</v>
      </c>
      <c r="E21" s="89" t="e">
        <f t="shared" ref="E21:E84" si="5">IF(A21&lt;$F$11,B21*($F$14/1000/60),B21*($F$15/1000/60))</f>
        <v>#N/A</v>
      </c>
      <c r="F21" s="27" t="e">
        <f t="shared" si="2"/>
        <v>#N/A</v>
      </c>
    </row>
    <row r="22" spans="1:6" x14ac:dyDescent="0.2">
      <c r="A22" s="65"/>
      <c r="B22" s="24"/>
      <c r="C22" s="25">
        <f t="shared" si="3"/>
        <v>0</v>
      </c>
      <c r="D22" s="26" t="e">
        <f>C22*(1+$F$13)</f>
        <v>#VALUE!</v>
      </c>
      <c r="E22" s="89" t="e">
        <f t="shared" si="5"/>
        <v>#N/A</v>
      </c>
      <c r="F22" s="27" t="e">
        <f t="shared" si="2"/>
        <v>#N/A</v>
      </c>
    </row>
    <row r="23" spans="1:6" x14ac:dyDescent="0.2">
      <c r="A23" s="65"/>
      <c r="B23" s="24"/>
      <c r="C23" s="25">
        <f t="shared" si="3"/>
        <v>0</v>
      </c>
      <c r="D23" s="26" t="e">
        <f t="shared" si="4"/>
        <v>#VALUE!</v>
      </c>
      <c r="E23" s="89" t="e">
        <f t="shared" si="5"/>
        <v>#N/A</v>
      </c>
      <c r="F23" s="27" t="e">
        <f t="shared" si="2"/>
        <v>#N/A</v>
      </c>
    </row>
    <row r="24" spans="1:6" x14ac:dyDescent="0.2">
      <c r="A24" s="65"/>
      <c r="B24" s="24"/>
      <c r="C24" s="25">
        <f t="shared" si="3"/>
        <v>0</v>
      </c>
      <c r="D24" s="26" t="e">
        <f t="shared" si="4"/>
        <v>#VALUE!</v>
      </c>
      <c r="E24" s="89" t="e">
        <f t="shared" si="5"/>
        <v>#N/A</v>
      </c>
      <c r="F24" s="27" t="e">
        <f t="shared" si="2"/>
        <v>#N/A</v>
      </c>
    </row>
    <row r="25" spans="1:6" x14ac:dyDescent="0.2">
      <c r="A25" s="65"/>
      <c r="B25" s="24"/>
      <c r="C25" s="25">
        <f t="shared" si="3"/>
        <v>0</v>
      </c>
      <c r="D25" s="26" t="e">
        <f t="shared" si="4"/>
        <v>#VALUE!</v>
      </c>
      <c r="E25" s="89" t="e">
        <f t="shared" si="5"/>
        <v>#N/A</v>
      </c>
      <c r="F25" s="27" t="e">
        <f t="shared" si="2"/>
        <v>#N/A</v>
      </c>
    </row>
    <row r="26" spans="1:6" x14ac:dyDescent="0.2">
      <c r="A26" s="65"/>
      <c r="B26" s="24"/>
      <c r="C26" s="25">
        <f t="shared" si="3"/>
        <v>0</v>
      </c>
      <c r="D26" s="26" t="e">
        <f t="shared" si="4"/>
        <v>#VALUE!</v>
      </c>
      <c r="E26" s="89" t="e">
        <f t="shared" si="5"/>
        <v>#N/A</v>
      </c>
      <c r="F26" s="27" t="e">
        <f t="shared" si="2"/>
        <v>#N/A</v>
      </c>
    </row>
    <row r="27" spans="1:6" x14ac:dyDescent="0.2">
      <c r="A27" s="65"/>
      <c r="B27" s="24"/>
      <c r="C27" s="25">
        <f t="shared" si="3"/>
        <v>0</v>
      </c>
      <c r="D27" s="26" t="e">
        <f t="shared" si="4"/>
        <v>#VALUE!</v>
      </c>
      <c r="E27" s="89" t="e">
        <f t="shared" si="5"/>
        <v>#N/A</v>
      </c>
      <c r="F27" s="27" t="e">
        <f t="shared" si="2"/>
        <v>#N/A</v>
      </c>
    </row>
    <row r="28" spans="1:6" x14ac:dyDescent="0.2">
      <c r="A28" s="65"/>
      <c r="B28" s="24"/>
      <c r="C28" s="25">
        <f t="shared" si="3"/>
        <v>0</v>
      </c>
      <c r="D28" s="26" t="e">
        <f t="shared" si="4"/>
        <v>#VALUE!</v>
      </c>
      <c r="E28" s="89" t="e">
        <f t="shared" si="5"/>
        <v>#N/A</v>
      </c>
      <c r="F28" s="27" t="e">
        <f t="shared" si="2"/>
        <v>#N/A</v>
      </c>
    </row>
    <row r="29" spans="1:6" x14ac:dyDescent="0.2">
      <c r="A29" s="65"/>
      <c r="B29" s="24"/>
      <c r="C29" s="25">
        <f t="shared" si="3"/>
        <v>0</v>
      </c>
      <c r="D29" s="26" t="e">
        <f t="shared" si="4"/>
        <v>#VALUE!</v>
      </c>
      <c r="E29" s="89" t="e">
        <f t="shared" si="5"/>
        <v>#N/A</v>
      </c>
      <c r="F29" s="27" t="e">
        <f t="shared" si="2"/>
        <v>#N/A</v>
      </c>
    </row>
    <row r="30" spans="1:6" x14ac:dyDescent="0.2">
      <c r="A30" s="65"/>
      <c r="B30" s="24"/>
      <c r="C30" s="25">
        <f t="shared" si="3"/>
        <v>0</v>
      </c>
      <c r="D30" s="26" t="e">
        <f t="shared" si="4"/>
        <v>#VALUE!</v>
      </c>
      <c r="E30" s="89" t="e">
        <f t="shared" si="5"/>
        <v>#N/A</v>
      </c>
      <c r="F30" s="27" t="e">
        <f t="shared" si="2"/>
        <v>#N/A</v>
      </c>
    </row>
    <row r="31" spans="1:6" x14ac:dyDescent="0.2">
      <c r="A31" s="65"/>
      <c r="B31" s="24"/>
      <c r="C31" s="25">
        <f t="shared" si="3"/>
        <v>0</v>
      </c>
      <c r="D31" s="26" t="e">
        <f t="shared" si="4"/>
        <v>#VALUE!</v>
      </c>
      <c r="E31" s="89" t="e">
        <f t="shared" si="5"/>
        <v>#N/A</v>
      </c>
      <c r="F31" s="27" t="e">
        <f t="shared" si="2"/>
        <v>#N/A</v>
      </c>
    </row>
    <row r="32" spans="1:6" x14ac:dyDescent="0.2">
      <c r="A32" s="65"/>
      <c r="B32" s="24"/>
      <c r="C32" s="25">
        <f t="shared" si="3"/>
        <v>0</v>
      </c>
      <c r="D32" s="26" t="e">
        <f t="shared" si="4"/>
        <v>#VALUE!</v>
      </c>
      <c r="E32" s="89" t="e">
        <f t="shared" si="5"/>
        <v>#N/A</v>
      </c>
      <c r="F32" s="27" t="e">
        <f t="shared" si="2"/>
        <v>#N/A</v>
      </c>
    </row>
    <row r="33" spans="1:6" x14ac:dyDescent="0.2">
      <c r="A33" s="65"/>
      <c r="B33" s="24"/>
      <c r="C33" s="25">
        <f t="shared" si="3"/>
        <v>0</v>
      </c>
      <c r="D33" s="26" t="e">
        <f t="shared" si="4"/>
        <v>#VALUE!</v>
      </c>
      <c r="E33" s="89" t="e">
        <f t="shared" si="5"/>
        <v>#N/A</v>
      </c>
      <c r="F33" s="27" t="e">
        <f t="shared" si="2"/>
        <v>#N/A</v>
      </c>
    </row>
    <row r="34" spans="1:6" x14ac:dyDescent="0.2">
      <c r="A34" s="65"/>
      <c r="B34" s="24"/>
      <c r="C34" s="25">
        <f t="shared" si="3"/>
        <v>0</v>
      </c>
      <c r="D34" s="26" t="e">
        <f t="shared" si="4"/>
        <v>#VALUE!</v>
      </c>
      <c r="E34" s="89" t="e">
        <f t="shared" si="5"/>
        <v>#N/A</v>
      </c>
      <c r="F34" s="27" t="e">
        <f t="shared" si="2"/>
        <v>#N/A</v>
      </c>
    </row>
    <row r="35" spans="1:6" x14ac:dyDescent="0.2">
      <c r="A35" s="65"/>
      <c r="B35" s="24"/>
      <c r="C35" s="25">
        <f t="shared" si="3"/>
        <v>0</v>
      </c>
      <c r="D35" s="26" t="e">
        <f t="shared" si="4"/>
        <v>#VALUE!</v>
      </c>
      <c r="E35" s="89" t="e">
        <f t="shared" si="5"/>
        <v>#N/A</v>
      </c>
      <c r="F35" s="27" t="e">
        <f t="shared" si="2"/>
        <v>#N/A</v>
      </c>
    </row>
    <row r="36" spans="1:6" x14ac:dyDescent="0.2">
      <c r="A36" s="65"/>
      <c r="B36" s="24"/>
      <c r="C36" s="25">
        <f t="shared" si="3"/>
        <v>0</v>
      </c>
      <c r="D36" s="26" t="e">
        <f t="shared" si="4"/>
        <v>#VALUE!</v>
      </c>
      <c r="E36" s="89" t="e">
        <f t="shared" si="5"/>
        <v>#N/A</v>
      </c>
      <c r="F36" s="27" t="e">
        <f t="shared" si="2"/>
        <v>#N/A</v>
      </c>
    </row>
    <row r="37" spans="1:6" x14ac:dyDescent="0.2">
      <c r="A37" s="65"/>
      <c r="B37" s="24"/>
      <c r="C37" s="25">
        <f t="shared" si="3"/>
        <v>0</v>
      </c>
      <c r="D37" s="26" t="e">
        <f t="shared" si="4"/>
        <v>#VALUE!</v>
      </c>
      <c r="E37" s="89" t="e">
        <f t="shared" si="5"/>
        <v>#N/A</v>
      </c>
      <c r="F37" s="27" t="e">
        <f t="shared" si="2"/>
        <v>#N/A</v>
      </c>
    </row>
    <row r="38" spans="1:6" x14ac:dyDescent="0.2">
      <c r="A38" s="65"/>
      <c r="B38" s="24"/>
      <c r="C38" s="25">
        <f t="shared" si="3"/>
        <v>0</v>
      </c>
      <c r="D38" s="26" t="e">
        <f t="shared" si="4"/>
        <v>#VALUE!</v>
      </c>
      <c r="E38" s="89" t="e">
        <f t="shared" si="5"/>
        <v>#N/A</v>
      </c>
      <c r="F38" s="27" t="e">
        <f t="shared" si="2"/>
        <v>#N/A</v>
      </c>
    </row>
    <row r="39" spans="1:6" x14ac:dyDescent="0.2">
      <c r="A39" s="65"/>
      <c r="B39" s="24"/>
      <c r="C39" s="25">
        <f t="shared" si="3"/>
        <v>0</v>
      </c>
      <c r="D39" s="26" t="e">
        <f t="shared" si="4"/>
        <v>#VALUE!</v>
      </c>
      <c r="E39" s="89" t="e">
        <f t="shared" si="5"/>
        <v>#N/A</v>
      </c>
      <c r="F39" s="27" t="e">
        <f t="shared" si="2"/>
        <v>#N/A</v>
      </c>
    </row>
    <row r="40" spans="1:6" x14ac:dyDescent="0.2">
      <c r="A40" s="65"/>
      <c r="B40" s="24"/>
      <c r="C40" s="25">
        <f t="shared" si="3"/>
        <v>0</v>
      </c>
      <c r="D40" s="26" t="e">
        <f t="shared" si="4"/>
        <v>#VALUE!</v>
      </c>
      <c r="E40" s="89" t="e">
        <f t="shared" si="5"/>
        <v>#N/A</v>
      </c>
      <c r="F40" s="27" t="e">
        <f t="shared" si="2"/>
        <v>#N/A</v>
      </c>
    </row>
    <row r="41" spans="1:6" x14ac:dyDescent="0.2">
      <c r="A41" s="65"/>
      <c r="B41" s="24"/>
      <c r="C41" s="25">
        <f t="shared" si="3"/>
        <v>0</v>
      </c>
      <c r="D41" s="26" t="e">
        <f t="shared" si="4"/>
        <v>#VALUE!</v>
      </c>
      <c r="E41" s="89" t="e">
        <f t="shared" si="5"/>
        <v>#N/A</v>
      </c>
      <c r="F41" s="27" t="e">
        <f t="shared" si="2"/>
        <v>#N/A</v>
      </c>
    </row>
    <row r="42" spans="1:6" x14ac:dyDescent="0.2">
      <c r="A42" s="65"/>
      <c r="B42" s="24"/>
      <c r="C42" s="25">
        <f t="shared" si="3"/>
        <v>0</v>
      </c>
      <c r="D42" s="26" t="e">
        <f t="shared" si="4"/>
        <v>#VALUE!</v>
      </c>
      <c r="E42" s="89" t="e">
        <f t="shared" si="5"/>
        <v>#N/A</v>
      </c>
      <c r="F42" s="27" t="e">
        <f t="shared" si="2"/>
        <v>#N/A</v>
      </c>
    </row>
    <row r="43" spans="1:6" x14ac:dyDescent="0.2">
      <c r="A43" s="65"/>
      <c r="B43" s="24"/>
      <c r="C43" s="25">
        <f t="shared" si="3"/>
        <v>0</v>
      </c>
      <c r="D43" s="26" t="e">
        <f t="shared" si="4"/>
        <v>#VALUE!</v>
      </c>
      <c r="E43" s="89" t="e">
        <f t="shared" si="5"/>
        <v>#N/A</v>
      </c>
      <c r="F43" s="27" t="e">
        <f t="shared" si="2"/>
        <v>#N/A</v>
      </c>
    </row>
    <row r="44" spans="1:6" x14ac:dyDescent="0.2">
      <c r="A44" s="65"/>
      <c r="B44" s="24"/>
      <c r="C44" s="25">
        <f t="shared" si="3"/>
        <v>0</v>
      </c>
      <c r="D44" s="26" t="e">
        <f t="shared" si="4"/>
        <v>#VALUE!</v>
      </c>
      <c r="E44" s="89" t="e">
        <f t="shared" si="5"/>
        <v>#N/A</v>
      </c>
      <c r="F44" s="27" t="e">
        <f t="shared" si="2"/>
        <v>#N/A</v>
      </c>
    </row>
    <row r="45" spans="1:6" x14ac:dyDescent="0.2">
      <c r="A45" s="65"/>
      <c r="B45" s="24"/>
      <c r="C45" s="25">
        <f t="shared" si="3"/>
        <v>0</v>
      </c>
      <c r="D45" s="26" t="e">
        <f t="shared" si="4"/>
        <v>#VALUE!</v>
      </c>
      <c r="E45" s="89" t="e">
        <f t="shared" si="5"/>
        <v>#N/A</v>
      </c>
      <c r="F45" s="27" t="e">
        <f t="shared" si="2"/>
        <v>#N/A</v>
      </c>
    </row>
    <row r="46" spans="1:6" x14ac:dyDescent="0.2">
      <c r="A46" s="65"/>
      <c r="B46" s="24"/>
      <c r="C46" s="25">
        <f t="shared" si="3"/>
        <v>0</v>
      </c>
      <c r="D46" s="26" t="e">
        <f t="shared" si="4"/>
        <v>#VALUE!</v>
      </c>
      <c r="E46" s="89" t="e">
        <f t="shared" si="5"/>
        <v>#N/A</v>
      </c>
      <c r="F46" s="27" t="e">
        <f t="shared" si="2"/>
        <v>#N/A</v>
      </c>
    </row>
    <row r="47" spans="1:6" x14ac:dyDescent="0.2">
      <c r="A47" s="65"/>
      <c r="B47" s="24"/>
      <c r="C47" s="25">
        <f t="shared" si="3"/>
        <v>0</v>
      </c>
      <c r="D47" s="26" t="e">
        <f t="shared" si="4"/>
        <v>#VALUE!</v>
      </c>
      <c r="E47" s="89" t="e">
        <f t="shared" si="5"/>
        <v>#N/A</v>
      </c>
      <c r="F47" s="27" t="e">
        <f t="shared" si="2"/>
        <v>#N/A</v>
      </c>
    </row>
    <row r="48" spans="1:6" x14ac:dyDescent="0.2">
      <c r="A48" s="65"/>
      <c r="B48" s="24"/>
      <c r="C48" s="25">
        <f t="shared" si="3"/>
        <v>0</v>
      </c>
      <c r="D48" s="26" t="e">
        <f t="shared" si="4"/>
        <v>#VALUE!</v>
      </c>
      <c r="E48" s="89" t="e">
        <f t="shared" si="5"/>
        <v>#N/A</v>
      </c>
      <c r="F48" s="27" t="e">
        <f t="shared" si="2"/>
        <v>#N/A</v>
      </c>
    </row>
    <row r="49" spans="1:6" x14ac:dyDescent="0.2">
      <c r="A49" s="65"/>
      <c r="B49" s="24"/>
      <c r="C49" s="25">
        <f t="shared" si="3"/>
        <v>0</v>
      </c>
      <c r="D49" s="26" t="e">
        <f t="shared" si="4"/>
        <v>#VALUE!</v>
      </c>
      <c r="E49" s="89" t="e">
        <f t="shared" si="5"/>
        <v>#N/A</v>
      </c>
      <c r="F49" s="27" t="e">
        <f t="shared" si="2"/>
        <v>#N/A</v>
      </c>
    </row>
    <row r="50" spans="1:6" x14ac:dyDescent="0.2">
      <c r="A50" s="65"/>
      <c r="B50" s="24"/>
      <c r="C50" s="25">
        <f t="shared" si="3"/>
        <v>0</v>
      </c>
      <c r="D50" s="26" t="e">
        <f t="shared" si="4"/>
        <v>#VALUE!</v>
      </c>
      <c r="E50" s="89" t="e">
        <f t="shared" si="5"/>
        <v>#N/A</v>
      </c>
      <c r="F50" s="27" t="e">
        <f t="shared" si="2"/>
        <v>#N/A</v>
      </c>
    </row>
    <row r="51" spans="1:6" x14ac:dyDescent="0.2">
      <c r="A51" s="65"/>
      <c r="B51" s="24"/>
      <c r="C51" s="25">
        <f t="shared" si="1"/>
        <v>0</v>
      </c>
      <c r="D51" s="26" t="e">
        <f t="shared" si="0"/>
        <v>#VALUE!</v>
      </c>
      <c r="E51" s="89" t="e">
        <f t="shared" si="5"/>
        <v>#N/A</v>
      </c>
      <c r="F51" s="27" t="e">
        <f t="shared" si="2"/>
        <v>#N/A</v>
      </c>
    </row>
    <row r="52" spans="1:6" x14ac:dyDescent="0.2">
      <c r="A52" s="65"/>
      <c r="B52" s="24"/>
      <c r="C52" s="25">
        <f t="shared" si="1"/>
        <v>0</v>
      </c>
      <c r="D52" s="26" t="e">
        <f t="shared" si="0"/>
        <v>#VALUE!</v>
      </c>
      <c r="E52" s="89" t="e">
        <f t="shared" si="5"/>
        <v>#N/A</v>
      </c>
      <c r="F52" s="27" t="e">
        <f t="shared" si="2"/>
        <v>#N/A</v>
      </c>
    </row>
    <row r="53" spans="1:6" x14ac:dyDescent="0.2">
      <c r="A53" s="65"/>
      <c r="B53" s="24"/>
      <c r="C53" s="25">
        <f t="shared" si="1"/>
        <v>0</v>
      </c>
      <c r="D53" s="26" t="e">
        <f t="shared" si="0"/>
        <v>#VALUE!</v>
      </c>
      <c r="E53" s="89" t="e">
        <f t="shared" si="5"/>
        <v>#N/A</v>
      </c>
      <c r="F53" s="27" t="e">
        <f t="shared" si="2"/>
        <v>#N/A</v>
      </c>
    </row>
    <row r="54" spans="1:6" x14ac:dyDescent="0.2">
      <c r="A54" s="65"/>
      <c r="B54" s="24"/>
      <c r="C54" s="25">
        <f t="shared" si="1"/>
        <v>0</v>
      </c>
      <c r="D54" s="26" t="e">
        <f t="shared" si="0"/>
        <v>#VALUE!</v>
      </c>
      <c r="E54" s="89" t="e">
        <f t="shared" si="5"/>
        <v>#N/A</v>
      </c>
      <c r="F54" s="27" t="e">
        <f t="shared" si="2"/>
        <v>#N/A</v>
      </c>
    </row>
    <row r="55" spans="1:6" x14ac:dyDescent="0.2">
      <c r="A55" s="65"/>
      <c r="B55" s="24"/>
      <c r="C55" s="25">
        <f t="shared" si="1"/>
        <v>0</v>
      </c>
      <c r="D55" s="26" t="e">
        <f t="shared" si="0"/>
        <v>#VALUE!</v>
      </c>
      <c r="E55" s="89" t="e">
        <f t="shared" si="5"/>
        <v>#N/A</v>
      </c>
      <c r="F55" s="27" t="e">
        <f t="shared" si="2"/>
        <v>#N/A</v>
      </c>
    </row>
    <row r="56" spans="1:6" x14ac:dyDescent="0.2">
      <c r="A56" s="65"/>
      <c r="B56" s="24"/>
      <c r="C56" s="25">
        <f t="shared" si="1"/>
        <v>0</v>
      </c>
      <c r="D56" s="26" t="e">
        <f t="shared" si="0"/>
        <v>#VALUE!</v>
      </c>
      <c r="E56" s="89" t="e">
        <f t="shared" si="5"/>
        <v>#N/A</v>
      </c>
      <c r="F56" s="27" t="e">
        <f t="shared" si="2"/>
        <v>#N/A</v>
      </c>
    </row>
    <row r="57" spans="1:6" x14ac:dyDescent="0.2">
      <c r="A57" s="65"/>
      <c r="B57" s="24"/>
      <c r="C57" s="25">
        <f t="shared" si="1"/>
        <v>0</v>
      </c>
      <c r="D57" s="26" t="e">
        <f t="shared" si="0"/>
        <v>#VALUE!</v>
      </c>
      <c r="E57" s="89" t="e">
        <f t="shared" si="5"/>
        <v>#N/A</v>
      </c>
      <c r="F57" s="27" t="e">
        <f t="shared" si="2"/>
        <v>#N/A</v>
      </c>
    </row>
    <row r="58" spans="1:6" x14ac:dyDescent="0.2">
      <c r="A58" s="65"/>
      <c r="B58" s="24"/>
      <c r="C58" s="25">
        <f t="shared" si="1"/>
        <v>0</v>
      </c>
      <c r="D58" s="26" t="e">
        <f t="shared" si="0"/>
        <v>#VALUE!</v>
      </c>
      <c r="E58" s="89" t="e">
        <f t="shared" si="5"/>
        <v>#N/A</v>
      </c>
      <c r="F58" s="27" t="e">
        <f t="shared" si="2"/>
        <v>#N/A</v>
      </c>
    </row>
    <row r="59" spans="1:6" x14ac:dyDescent="0.2">
      <c r="A59" s="65"/>
      <c r="B59" s="24"/>
      <c r="C59" s="25">
        <f t="shared" si="1"/>
        <v>0</v>
      </c>
      <c r="D59" s="26" t="e">
        <f t="shared" si="0"/>
        <v>#VALUE!</v>
      </c>
      <c r="E59" s="89" t="e">
        <f t="shared" si="5"/>
        <v>#N/A</v>
      </c>
      <c r="F59" s="27" t="e">
        <f t="shared" si="2"/>
        <v>#N/A</v>
      </c>
    </row>
    <row r="60" spans="1:6" x14ac:dyDescent="0.2">
      <c r="A60" s="65"/>
      <c r="B60" s="24"/>
      <c r="C60" s="25">
        <f t="shared" si="1"/>
        <v>0</v>
      </c>
      <c r="D60" s="26" t="e">
        <f t="shared" si="0"/>
        <v>#VALUE!</v>
      </c>
      <c r="E60" s="89" t="e">
        <f t="shared" si="5"/>
        <v>#N/A</v>
      </c>
      <c r="F60" s="27" t="e">
        <f t="shared" si="2"/>
        <v>#N/A</v>
      </c>
    </row>
    <row r="61" spans="1:6" x14ac:dyDescent="0.2">
      <c r="A61" s="65"/>
      <c r="B61" s="24"/>
      <c r="C61" s="25">
        <f t="shared" si="1"/>
        <v>0</v>
      </c>
      <c r="D61" s="26" t="e">
        <f t="shared" si="0"/>
        <v>#VALUE!</v>
      </c>
      <c r="E61" s="89" t="e">
        <f t="shared" si="5"/>
        <v>#N/A</v>
      </c>
      <c r="F61" s="27" t="e">
        <f t="shared" si="2"/>
        <v>#N/A</v>
      </c>
    </row>
    <row r="62" spans="1:6" x14ac:dyDescent="0.2">
      <c r="A62" s="65"/>
      <c r="B62" s="24"/>
      <c r="C62" s="25">
        <f t="shared" si="1"/>
        <v>0</v>
      </c>
      <c r="D62" s="26" t="e">
        <f t="shared" si="0"/>
        <v>#VALUE!</v>
      </c>
      <c r="E62" s="89" t="e">
        <f t="shared" si="5"/>
        <v>#N/A</v>
      </c>
      <c r="F62" s="27" t="e">
        <f t="shared" si="2"/>
        <v>#N/A</v>
      </c>
    </row>
    <row r="63" spans="1:6" x14ac:dyDescent="0.2">
      <c r="A63" s="65"/>
      <c r="B63" s="24"/>
      <c r="C63" s="25">
        <f t="shared" si="1"/>
        <v>0</v>
      </c>
      <c r="D63" s="26" t="e">
        <f t="shared" si="0"/>
        <v>#VALUE!</v>
      </c>
      <c r="E63" s="89" t="e">
        <f t="shared" si="5"/>
        <v>#N/A</v>
      </c>
      <c r="F63" s="27" t="e">
        <f t="shared" si="2"/>
        <v>#N/A</v>
      </c>
    </row>
    <row r="64" spans="1:6" x14ac:dyDescent="0.2">
      <c r="A64" s="65"/>
      <c r="B64" s="24"/>
      <c r="C64" s="25">
        <f t="shared" si="1"/>
        <v>0</v>
      </c>
      <c r="D64" s="26" t="e">
        <f t="shared" si="0"/>
        <v>#VALUE!</v>
      </c>
      <c r="E64" s="89" t="e">
        <f t="shared" si="5"/>
        <v>#N/A</v>
      </c>
      <c r="F64" s="27" t="e">
        <f t="shared" si="2"/>
        <v>#N/A</v>
      </c>
    </row>
    <row r="65" spans="1:6" x14ac:dyDescent="0.2">
      <c r="A65" s="65"/>
      <c r="B65" s="24"/>
      <c r="C65" s="25">
        <f t="shared" si="1"/>
        <v>0</v>
      </c>
      <c r="D65" s="26" t="e">
        <f t="shared" si="0"/>
        <v>#VALUE!</v>
      </c>
      <c r="E65" s="89" t="e">
        <f t="shared" si="5"/>
        <v>#N/A</v>
      </c>
      <c r="F65" s="27" t="e">
        <f t="shared" si="2"/>
        <v>#N/A</v>
      </c>
    </row>
    <row r="66" spans="1:6" x14ac:dyDescent="0.2">
      <c r="A66" s="65"/>
      <c r="B66" s="24"/>
      <c r="C66" s="25">
        <f t="shared" si="1"/>
        <v>0</v>
      </c>
      <c r="D66" s="26" t="e">
        <f t="shared" si="0"/>
        <v>#VALUE!</v>
      </c>
      <c r="E66" s="89" t="e">
        <f t="shared" si="5"/>
        <v>#N/A</v>
      </c>
      <c r="F66" s="27" t="e">
        <f t="shared" si="2"/>
        <v>#N/A</v>
      </c>
    </row>
    <row r="67" spans="1:6" x14ac:dyDescent="0.2">
      <c r="A67" s="65"/>
      <c r="B67" s="24"/>
      <c r="C67" s="25">
        <f t="shared" si="1"/>
        <v>0</v>
      </c>
      <c r="D67" s="26" t="e">
        <f t="shared" si="0"/>
        <v>#VALUE!</v>
      </c>
      <c r="E67" s="89" t="e">
        <f t="shared" si="5"/>
        <v>#N/A</v>
      </c>
      <c r="F67" s="27" t="e">
        <f t="shared" si="2"/>
        <v>#N/A</v>
      </c>
    </row>
    <row r="68" spans="1:6" x14ac:dyDescent="0.2">
      <c r="A68" s="65"/>
      <c r="B68" s="24"/>
      <c r="C68" s="25">
        <f t="shared" si="1"/>
        <v>0</v>
      </c>
      <c r="D68" s="26" t="e">
        <f t="shared" si="0"/>
        <v>#VALUE!</v>
      </c>
      <c r="E68" s="89" t="e">
        <f t="shared" si="5"/>
        <v>#N/A</v>
      </c>
      <c r="F68" s="27" t="e">
        <f t="shared" si="2"/>
        <v>#N/A</v>
      </c>
    </row>
    <row r="69" spans="1:6" x14ac:dyDescent="0.2">
      <c r="A69" s="65"/>
      <c r="B69" s="24"/>
      <c r="C69" s="25">
        <f>IF(B69&gt;210,232.6,IF(B69&gt;150,162.82,IF(B69&gt;60,116.3,IF(B69&gt;0,46.52,0))))</f>
        <v>0</v>
      </c>
      <c r="D69" s="26" t="e">
        <f t="shared" ref="D69:D132" si="6">C69*(1+$F$13)</f>
        <v>#VALUE!</v>
      </c>
      <c r="E69" s="89" t="e">
        <f t="shared" si="5"/>
        <v>#N/A</v>
      </c>
      <c r="F69" s="27" t="e">
        <f>E69-D69</f>
        <v>#N/A</v>
      </c>
    </row>
    <row r="70" spans="1:6" x14ac:dyDescent="0.2">
      <c r="A70" s="65"/>
      <c r="B70" s="24"/>
      <c r="C70" s="25">
        <f t="shared" ref="C70:C118" si="7">IF(B70&gt;210,232.6,IF(B70&gt;150,162.82,IF(B70&gt;60,116.3,IF(B70&gt;0,46.52,0))))</f>
        <v>0</v>
      </c>
      <c r="D70" s="26" t="e">
        <f t="shared" si="6"/>
        <v>#VALUE!</v>
      </c>
      <c r="E70" s="89" t="e">
        <f t="shared" si="5"/>
        <v>#N/A</v>
      </c>
      <c r="F70" s="27" t="e">
        <f t="shared" ref="F70:F118" si="8">E70-D70</f>
        <v>#N/A</v>
      </c>
    </row>
    <row r="71" spans="1:6" x14ac:dyDescent="0.2">
      <c r="A71" s="65"/>
      <c r="B71" s="24"/>
      <c r="C71" s="25">
        <f t="shared" si="7"/>
        <v>0</v>
      </c>
      <c r="D71" s="26" t="e">
        <f t="shared" si="6"/>
        <v>#VALUE!</v>
      </c>
      <c r="E71" s="89" t="e">
        <f t="shared" si="5"/>
        <v>#N/A</v>
      </c>
      <c r="F71" s="27" t="e">
        <f t="shared" si="8"/>
        <v>#N/A</v>
      </c>
    </row>
    <row r="72" spans="1:6" x14ac:dyDescent="0.2">
      <c r="A72" s="65"/>
      <c r="B72" s="24"/>
      <c r="C72" s="25">
        <f t="shared" si="7"/>
        <v>0</v>
      </c>
      <c r="D72" s="26" t="e">
        <f t="shared" si="6"/>
        <v>#VALUE!</v>
      </c>
      <c r="E72" s="89" t="e">
        <f t="shared" si="5"/>
        <v>#N/A</v>
      </c>
      <c r="F72" s="27" t="e">
        <f t="shared" si="8"/>
        <v>#N/A</v>
      </c>
    </row>
    <row r="73" spans="1:6" x14ac:dyDescent="0.2">
      <c r="A73" s="65"/>
      <c r="B73" s="24"/>
      <c r="C73" s="25">
        <f t="shared" si="7"/>
        <v>0</v>
      </c>
      <c r="D73" s="26" t="e">
        <f t="shared" si="6"/>
        <v>#VALUE!</v>
      </c>
      <c r="E73" s="89" t="e">
        <f t="shared" si="5"/>
        <v>#N/A</v>
      </c>
      <c r="F73" s="27" t="e">
        <f t="shared" si="8"/>
        <v>#N/A</v>
      </c>
    </row>
    <row r="74" spans="1:6" x14ac:dyDescent="0.2">
      <c r="A74" s="65"/>
      <c r="B74" s="24"/>
      <c r="C74" s="25">
        <f t="shared" si="7"/>
        <v>0</v>
      </c>
      <c r="D74" s="26" t="e">
        <f t="shared" si="6"/>
        <v>#VALUE!</v>
      </c>
      <c r="E74" s="89" t="e">
        <f t="shared" si="5"/>
        <v>#N/A</v>
      </c>
      <c r="F74" s="27" t="e">
        <f t="shared" si="8"/>
        <v>#N/A</v>
      </c>
    </row>
    <row r="75" spans="1:6" x14ac:dyDescent="0.2">
      <c r="A75" s="65"/>
      <c r="B75" s="24"/>
      <c r="C75" s="25">
        <f t="shared" si="7"/>
        <v>0</v>
      </c>
      <c r="D75" s="26" t="e">
        <f t="shared" si="6"/>
        <v>#VALUE!</v>
      </c>
      <c r="E75" s="89" t="e">
        <f t="shared" si="5"/>
        <v>#N/A</v>
      </c>
      <c r="F75" s="27" t="e">
        <f t="shared" si="8"/>
        <v>#N/A</v>
      </c>
    </row>
    <row r="76" spans="1:6" x14ac:dyDescent="0.2">
      <c r="A76" s="65"/>
      <c r="B76" s="24"/>
      <c r="C76" s="25">
        <f t="shared" si="7"/>
        <v>0</v>
      </c>
      <c r="D76" s="26" t="e">
        <f t="shared" si="6"/>
        <v>#VALUE!</v>
      </c>
      <c r="E76" s="89" t="e">
        <f t="shared" si="5"/>
        <v>#N/A</v>
      </c>
      <c r="F76" s="27" t="e">
        <f t="shared" si="8"/>
        <v>#N/A</v>
      </c>
    </row>
    <row r="77" spans="1:6" x14ac:dyDescent="0.2">
      <c r="A77" s="65"/>
      <c r="B77" s="24"/>
      <c r="C77" s="25">
        <f t="shared" si="7"/>
        <v>0</v>
      </c>
      <c r="D77" s="26" t="e">
        <f t="shared" si="6"/>
        <v>#VALUE!</v>
      </c>
      <c r="E77" s="89" t="e">
        <f t="shared" si="5"/>
        <v>#N/A</v>
      </c>
      <c r="F77" s="27" t="e">
        <f t="shared" si="8"/>
        <v>#N/A</v>
      </c>
    </row>
    <row r="78" spans="1:6" x14ac:dyDescent="0.2">
      <c r="A78" s="65"/>
      <c r="B78" s="24"/>
      <c r="C78" s="25">
        <f t="shared" si="7"/>
        <v>0</v>
      </c>
      <c r="D78" s="26" t="e">
        <f t="shared" si="6"/>
        <v>#VALUE!</v>
      </c>
      <c r="E78" s="89" t="e">
        <f t="shared" si="5"/>
        <v>#N/A</v>
      </c>
      <c r="F78" s="27" t="e">
        <f t="shared" si="8"/>
        <v>#N/A</v>
      </c>
    </row>
    <row r="79" spans="1:6" x14ac:dyDescent="0.2">
      <c r="A79" s="65"/>
      <c r="B79" s="24"/>
      <c r="C79" s="25">
        <f t="shared" si="7"/>
        <v>0</v>
      </c>
      <c r="D79" s="26" t="e">
        <f t="shared" si="6"/>
        <v>#VALUE!</v>
      </c>
      <c r="E79" s="89" t="e">
        <f t="shared" si="5"/>
        <v>#N/A</v>
      </c>
      <c r="F79" s="27" t="e">
        <f t="shared" si="8"/>
        <v>#N/A</v>
      </c>
    </row>
    <row r="80" spans="1:6" x14ac:dyDescent="0.2">
      <c r="A80" s="65"/>
      <c r="B80" s="24"/>
      <c r="C80" s="25">
        <f t="shared" si="7"/>
        <v>0</v>
      </c>
      <c r="D80" s="26" t="e">
        <f t="shared" si="6"/>
        <v>#VALUE!</v>
      </c>
      <c r="E80" s="89" t="e">
        <f t="shared" si="5"/>
        <v>#N/A</v>
      </c>
      <c r="F80" s="27" t="e">
        <f t="shared" si="8"/>
        <v>#N/A</v>
      </c>
    </row>
    <row r="81" spans="1:6" x14ac:dyDescent="0.2">
      <c r="A81" s="65"/>
      <c r="B81" s="24"/>
      <c r="C81" s="25">
        <f t="shared" si="7"/>
        <v>0</v>
      </c>
      <c r="D81" s="26" t="e">
        <f t="shared" si="6"/>
        <v>#VALUE!</v>
      </c>
      <c r="E81" s="89" t="e">
        <f t="shared" si="5"/>
        <v>#N/A</v>
      </c>
      <c r="F81" s="27" t="e">
        <f t="shared" si="8"/>
        <v>#N/A</v>
      </c>
    </row>
    <row r="82" spans="1:6" x14ac:dyDescent="0.2">
      <c r="A82" s="65"/>
      <c r="B82" s="24"/>
      <c r="C82" s="25">
        <f t="shared" si="7"/>
        <v>0</v>
      </c>
      <c r="D82" s="26" t="e">
        <f t="shared" si="6"/>
        <v>#VALUE!</v>
      </c>
      <c r="E82" s="89" t="e">
        <f t="shared" si="5"/>
        <v>#N/A</v>
      </c>
      <c r="F82" s="27" t="e">
        <f t="shared" si="8"/>
        <v>#N/A</v>
      </c>
    </row>
    <row r="83" spans="1:6" x14ac:dyDescent="0.2">
      <c r="A83" s="65"/>
      <c r="B83" s="24"/>
      <c r="C83" s="25">
        <f t="shared" si="7"/>
        <v>0</v>
      </c>
      <c r="D83" s="26" t="e">
        <f t="shared" si="6"/>
        <v>#VALUE!</v>
      </c>
      <c r="E83" s="89" t="e">
        <f t="shared" si="5"/>
        <v>#N/A</v>
      </c>
      <c r="F83" s="27" t="e">
        <f t="shared" si="8"/>
        <v>#N/A</v>
      </c>
    </row>
    <row r="84" spans="1:6" x14ac:dyDescent="0.2">
      <c r="A84" s="65"/>
      <c r="B84" s="24"/>
      <c r="C84" s="25">
        <f t="shared" si="7"/>
        <v>0</v>
      </c>
      <c r="D84" s="26" t="e">
        <f t="shared" si="6"/>
        <v>#VALUE!</v>
      </c>
      <c r="E84" s="89" t="e">
        <f t="shared" si="5"/>
        <v>#N/A</v>
      </c>
      <c r="F84" s="27" t="e">
        <f t="shared" si="8"/>
        <v>#N/A</v>
      </c>
    </row>
    <row r="85" spans="1:6" x14ac:dyDescent="0.2">
      <c r="A85" s="65"/>
      <c r="B85" s="24"/>
      <c r="C85" s="25">
        <f t="shared" si="7"/>
        <v>0</v>
      </c>
      <c r="D85" s="26" t="e">
        <f t="shared" si="6"/>
        <v>#VALUE!</v>
      </c>
      <c r="E85" s="89" t="e">
        <f t="shared" ref="E85:E148" si="9">IF(A85&lt;$F$11,B85*($F$14/1000/60),B85*($F$15/1000/60))</f>
        <v>#N/A</v>
      </c>
      <c r="F85" s="27" t="e">
        <f t="shared" si="8"/>
        <v>#N/A</v>
      </c>
    </row>
    <row r="86" spans="1:6" x14ac:dyDescent="0.2">
      <c r="A86" s="65"/>
      <c r="B86" s="24"/>
      <c r="C86" s="25">
        <f t="shared" si="7"/>
        <v>0</v>
      </c>
      <c r="D86" s="26" t="e">
        <f t="shared" si="6"/>
        <v>#VALUE!</v>
      </c>
      <c r="E86" s="89" t="e">
        <f t="shared" si="9"/>
        <v>#N/A</v>
      </c>
      <c r="F86" s="27" t="e">
        <f t="shared" si="8"/>
        <v>#N/A</v>
      </c>
    </row>
    <row r="87" spans="1:6" x14ac:dyDescent="0.2">
      <c r="A87" s="65"/>
      <c r="B87" s="24"/>
      <c r="C87" s="25">
        <f t="shared" si="7"/>
        <v>0</v>
      </c>
      <c r="D87" s="26" t="e">
        <f t="shared" si="6"/>
        <v>#VALUE!</v>
      </c>
      <c r="E87" s="89" t="e">
        <f t="shared" si="9"/>
        <v>#N/A</v>
      </c>
      <c r="F87" s="27" t="e">
        <f t="shared" si="8"/>
        <v>#N/A</v>
      </c>
    </row>
    <row r="88" spans="1:6" x14ac:dyDescent="0.2">
      <c r="A88" s="65"/>
      <c r="B88" s="24"/>
      <c r="C88" s="25">
        <f t="shared" si="7"/>
        <v>0</v>
      </c>
      <c r="D88" s="26" t="e">
        <f t="shared" si="6"/>
        <v>#VALUE!</v>
      </c>
      <c r="E88" s="89" t="e">
        <f t="shared" si="9"/>
        <v>#N/A</v>
      </c>
      <c r="F88" s="27" t="e">
        <f t="shared" si="8"/>
        <v>#N/A</v>
      </c>
    </row>
    <row r="89" spans="1:6" x14ac:dyDescent="0.2">
      <c r="A89" s="65"/>
      <c r="B89" s="24"/>
      <c r="C89" s="25">
        <f t="shared" si="7"/>
        <v>0</v>
      </c>
      <c r="D89" s="26" t="e">
        <f t="shared" si="6"/>
        <v>#VALUE!</v>
      </c>
      <c r="E89" s="89" t="e">
        <f t="shared" si="9"/>
        <v>#N/A</v>
      </c>
      <c r="F89" s="27" t="e">
        <f t="shared" si="8"/>
        <v>#N/A</v>
      </c>
    </row>
    <row r="90" spans="1:6" x14ac:dyDescent="0.2">
      <c r="A90" s="65"/>
      <c r="B90" s="24"/>
      <c r="C90" s="25">
        <f t="shared" si="7"/>
        <v>0</v>
      </c>
      <c r="D90" s="26" t="e">
        <f t="shared" si="6"/>
        <v>#VALUE!</v>
      </c>
      <c r="E90" s="89" t="e">
        <f t="shared" si="9"/>
        <v>#N/A</v>
      </c>
      <c r="F90" s="27" t="e">
        <f t="shared" si="8"/>
        <v>#N/A</v>
      </c>
    </row>
    <row r="91" spans="1:6" x14ac:dyDescent="0.2">
      <c r="A91" s="65"/>
      <c r="B91" s="24"/>
      <c r="C91" s="25">
        <f t="shared" si="7"/>
        <v>0</v>
      </c>
      <c r="D91" s="26" t="e">
        <f t="shared" si="6"/>
        <v>#VALUE!</v>
      </c>
      <c r="E91" s="89" t="e">
        <f t="shared" si="9"/>
        <v>#N/A</v>
      </c>
      <c r="F91" s="27" t="e">
        <f t="shared" si="8"/>
        <v>#N/A</v>
      </c>
    </row>
    <row r="92" spans="1:6" x14ac:dyDescent="0.2">
      <c r="A92" s="65"/>
      <c r="B92" s="24"/>
      <c r="C92" s="25">
        <f t="shared" si="7"/>
        <v>0</v>
      </c>
      <c r="D92" s="26" t="e">
        <f t="shared" si="6"/>
        <v>#VALUE!</v>
      </c>
      <c r="E92" s="89" t="e">
        <f t="shared" si="9"/>
        <v>#N/A</v>
      </c>
      <c r="F92" s="27" t="e">
        <f t="shared" si="8"/>
        <v>#N/A</v>
      </c>
    </row>
    <row r="93" spans="1:6" x14ac:dyDescent="0.2">
      <c r="A93" s="65"/>
      <c r="B93" s="24"/>
      <c r="C93" s="25">
        <f t="shared" si="7"/>
        <v>0</v>
      </c>
      <c r="D93" s="26" t="e">
        <f t="shared" si="6"/>
        <v>#VALUE!</v>
      </c>
      <c r="E93" s="89" t="e">
        <f t="shared" si="9"/>
        <v>#N/A</v>
      </c>
      <c r="F93" s="27" t="e">
        <f t="shared" si="8"/>
        <v>#N/A</v>
      </c>
    </row>
    <row r="94" spans="1:6" x14ac:dyDescent="0.2">
      <c r="A94" s="65"/>
      <c r="B94" s="24"/>
      <c r="C94" s="25">
        <f t="shared" si="7"/>
        <v>0</v>
      </c>
      <c r="D94" s="26" t="e">
        <f t="shared" si="6"/>
        <v>#VALUE!</v>
      </c>
      <c r="E94" s="89" t="e">
        <f t="shared" si="9"/>
        <v>#N/A</v>
      </c>
      <c r="F94" s="27" t="e">
        <f t="shared" si="8"/>
        <v>#N/A</v>
      </c>
    </row>
    <row r="95" spans="1:6" x14ac:dyDescent="0.2">
      <c r="A95" s="65"/>
      <c r="B95" s="24"/>
      <c r="C95" s="25">
        <f t="shared" si="7"/>
        <v>0</v>
      </c>
      <c r="D95" s="26" t="e">
        <f t="shared" si="6"/>
        <v>#VALUE!</v>
      </c>
      <c r="E95" s="89" t="e">
        <f t="shared" si="9"/>
        <v>#N/A</v>
      </c>
      <c r="F95" s="27" t="e">
        <f t="shared" si="8"/>
        <v>#N/A</v>
      </c>
    </row>
    <row r="96" spans="1:6" x14ac:dyDescent="0.2">
      <c r="A96" s="65"/>
      <c r="B96" s="24"/>
      <c r="C96" s="25">
        <f t="shared" si="7"/>
        <v>0</v>
      </c>
      <c r="D96" s="26" t="e">
        <f t="shared" si="6"/>
        <v>#VALUE!</v>
      </c>
      <c r="E96" s="89" t="e">
        <f t="shared" si="9"/>
        <v>#N/A</v>
      </c>
      <c r="F96" s="27" t="e">
        <f t="shared" si="8"/>
        <v>#N/A</v>
      </c>
    </row>
    <row r="97" spans="1:6" x14ac:dyDescent="0.2">
      <c r="A97" s="65"/>
      <c r="B97" s="24"/>
      <c r="C97" s="25">
        <f t="shared" si="7"/>
        <v>0</v>
      </c>
      <c r="D97" s="26" t="e">
        <f t="shared" si="6"/>
        <v>#VALUE!</v>
      </c>
      <c r="E97" s="89" t="e">
        <f t="shared" si="9"/>
        <v>#N/A</v>
      </c>
      <c r="F97" s="27" t="e">
        <f t="shared" si="8"/>
        <v>#N/A</v>
      </c>
    </row>
    <row r="98" spans="1:6" x14ac:dyDescent="0.2">
      <c r="A98" s="65"/>
      <c r="B98" s="24"/>
      <c r="C98" s="25">
        <f t="shared" si="7"/>
        <v>0</v>
      </c>
      <c r="D98" s="26" t="e">
        <f t="shared" si="6"/>
        <v>#VALUE!</v>
      </c>
      <c r="E98" s="89" t="e">
        <f t="shared" si="9"/>
        <v>#N/A</v>
      </c>
      <c r="F98" s="27" t="e">
        <f t="shared" si="8"/>
        <v>#N/A</v>
      </c>
    </row>
    <row r="99" spans="1:6" x14ac:dyDescent="0.2">
      <c r="A99" s="65"/>
      <c r="B99" s="24"/>
      <c r="C99" s="25">
        <f t="shared" si="7"/>
        <v>0</v>
      </c>
      <c r="D99" s="26" t="e">
        <f t="shared" si="6"/>
        <v>#VALUE!</v>
      </c>
      <c r="E99" s="89" t="e">
        <f t="shared" si="9"/>
        <v>#N/A</v>
      </c>
      <c r="F99" s="27" t="e">
        <f t="shared" si="8"/>
        <v>#N/A</v>
      </c>
    </row>
    <row r="100" spans="1:6" x14ac:dyDescent="0.2">
      <c r="A100" s="65"/>
      <c r="B100" s="24"/>
      <c r="C100" s="25">
        <f t="shared" si="7"/>
        <v>0</v>
      </c>
      <c r="D100" s="26" t="e">
        <f t="shared" si="6"/>
        <v>#VALUE!</v>
      </c>
      <c r="E100" s="89" t="e">
        <f t="shared" si="9"/>
        <v>#N/A</v>
      </c>
      <c r="F100" s="27" t="e">
        <f t="shared" si="8"/>
        <v>#N/A</v>
      </c>
    </row>
    <row r="101" spans="1:6" x14ac:dyDescent="0.2">
      <c r="A101" s="65"/>
      <c r="B101" s="24"/>
      <c r="C101" s="25">
        <f t="shared" si="7"/>
        <v>0</v>
      </c>
      <c r="D101" s="26" t="e">
        <f t="shared" si="6"/>
        <v>#VALUE!</v>
      </c>
      <c r="E101" s="89" t="e">
        <f t="shared" si="9"/>
        <v>#N/A</v>
      </c>
      <c r="F101" s="27" t="e">
        <f t="shared" si="8"/>
        <v>#N/A</v>
      </c>
    </row>
    <row r="102" spans="1:6" x14ac:dyDescent="0.2">
      <c r="A102" s="65"/>
      <c r="B102" s="24"/>
      <c r="C102" s="25">
        <f t="shared" si="7"/>
        <v>0</v>
      </c>
      <c r="D102" s="26" t="e">
        <f t="shared" si="6"/>
        <v>#VALUE!</v>
      </c>
      <c r="E102" s="89" t="e">
        <f t="shared" si="9"/>
        <v>#N/A</v>
      </c>
      <c r="F102" s="27" t="e">
        <f t="shared" si="8"/>
        <v>#N/A</v>
      </c>
    </row>
    <row r="103" spans="1:6" x14ac:dyDescent="0.2">
      <c r="A103" s="65"/>
      <c r="B103" s="24"/>
      <c r="C103" s="25">
        <f t="shared" si="7"/>
        <v>0</v>
      </c>
      <c r="D103" s="26" t="e">
        <f t="shared" si="6"/>
        <v>#VALUE!</v>
      </c>
      <c r="E103" s="89" t="e">
        <f t="shared" si="9"/>
        <v>#N/A</v>
      </c>
      <c r="F103" s="27" t="e">
        <f t="shared" si="8"/>
        <v>#N/A</v>
      </c>
    </row>
    <row r="104" spans="1:6" x14ac:dyDescent="0.2">
      <c r="A104" s="65"/>
      <c r="B104" s="24"/>
      <c r="C104" s="25">
        <f t="shared" si="7"/>
        <v>0</v>
      </c>
      <c r="D104" s="26" t="e">
        <f t="shared" si="6"/>
        <v>#VALUE!</v>
      </c>
      <c r="E104" s="89" t="e">
        <f t="shared" si="9"/>
        <v>#N/A</v>
      </c>
      <c r="F104" s="27" t="e">
        <f t="shared" si="8"/>
        <v>#N/A</v>
      </c>
    </row>
    <row r="105" spans="1:6" x14ac:dyDescent="0.2">
      <c r="A105" s="65"/>
      <c r="B105" s="24"/>
      <c r="C105" s="25">
        <f t="shared" si="7"/>
        <v>0</v>
      </c>
      <c r="D105" s="26" t="e">
        <f t="shared" si="6"/>
        <v>#VALUE!</v>
      </c>
      <c r="E105" s="89" t="e">
        <f t="shared" si="9"/>
        <v>#N/A</v>
      </c>
      <c r="F105" s="27" t="e">
        <f t="shared" si="8"/>
        <v>#N/A</v>
      </c>
    </row>
    <row r="106" spans="1:6" x14ac:dyDescent="0.2">
      <c r="A106" s="65"/>
      <c r="B106" s="24"/>
      <c r="C106" s="25">
        <f t="shared" si="7"/>
        <v>0</v>
      </c>
      <c r="D106" s="26" t="e">
        <f t="shared" si="6"/>
        <v>#VALUE!</v>
      </c>
      <c r="E106" s="89" t="e">
        <f t="shared" si="9"/>
        <v>#N/A</v>
      </c>
      <c r="F106" s="27" t="e">
        <f t="shared" si="8"/>
        <v>#N/A</v>
      </c>
    </row>
    <row r="107" spans="1:6" x14ac:dyDescent="0.2">
      <c r="A107" s="65"/>
      <c r="B107" s="24"/>
      <c r="C107" s="25">
        <f t="shared" si="7"/>
        <v>0</v>
      </c>
      <c r="D107" s="26" t="e">
        <f t="shared" si="6"/>
        <v>#VALUE!</v>
      </c>
      <c r="E107" s="89" t="e">
        <f t="shared" si="9"/>
        <v>#N/A</v>
      </c>
      <c r="F107" s="27" t="e">
        <f t="shared" si="8"/>
        <v>#N/A</v>
      </c>
    </row>
    <row r="108" spans="1:6" x14ac:dyDescent="0.2">
      <c r="A108" s="65"/>
      <c r="B108" s="24"/>
      <c r="C108" s="25">
        <f t="shared" si="7"/>
        <v>0</v>
      </c>
      <c r="D108" s="26" t="e">
        <f t="shared" si="6"/>
        <v>#VALUE!</v>
      </c>
      <c r="E108" s="89" t="e">
        <f t="shared" si="9"/>
        <v>#N/A</v>
      </c>
      <c r="F108" s="27" t="e">
        <f t="shared" si="8"/>
        <v>#N/A</v>
      </c>
    </row>
    <row r="109" spans="1:6" x14ac:dyDescent="0.2">
      <c r="A109" s="65"/>
      <c r="B109" s="24"/>
      <c r="C109" s="25">
        <f t="shared" si="7"/>
        <v>0</v>
      </c>
      <c r="D109" s="26" t="e">
        <f t="shared" si="6"/>
        <v>#VALUE!</v>
      </c>
      <c r="E109" s="89" t="e">
        <f t="shared" si="9"/>
        <v>#N/A</v>
      </c>
      <c r="F109" s="27" t="e">
        <f t="shared" si="8"/>
        <v>#N/A</v>
      </c>
    </row>
    <row r="110" spans="1:6" x14ac:dyDescent="0.2">
      <c r="A110" s="65"/>
      <c r="B110" s="24"/>
      <c r="C110" s="25">
        <f t="shared" si="7"/>
        <v>0</v>
      </c>
      <c r="D110" s="26" t="e">
        <f t="shared" si="6"/>
        <v>#VALUE!</v>
      </c>
      <c r="E110" s="89" t="e">
        <f t="shared" si="9"/>
        <v>#N/A</v>
      </c>
      <c r="F110" s="27" t="e">
        <f t="shared" si="8"/>
        <v>#N/A</v>
      </c>
    </row>
    <row r="111" spans="1:6" x14ac:dyDescent="0.2">
      <c r="A111" s="65"/>
      <c r="B111" s="24"/>
      <c r="C111" s="25">
        <f t="shared" si="7"/>
        <v>0</v>
      </c>
      <c r="D111" s="26" t="e">
        <f t="shared" si="6"/>
        <v>#VALUE!</v>
      </c>
      <c r="E111" s="89" t="e">
        <f t="shared" si="9"/>
        <v>#N/A</v>
      </c>
      <c r="F111" s="27" t="e">
        <f t="shared" si="8"/>
        <v>#N/A</v>
      </c>
    </row>
    <row r="112" spans="1:6" x14ac:dyDescent="0.2">
      <c r="A112" s="65"/>
      <c r="B112" s="24"/>
      <c r="C112" s="25">
        <f t="shared" si="7"/>
        <v>0</v>
      </c>
      <c r="D112" s="26" t="e">
        <f t="shared" si="6"/>
        <v>#VALUE!</v>
      </c>
      <c r="E112" s="89" t="e">
        <f t="shared" si="9"/>
        <v>#N/A</v>
      </c>
      <c r="F112" s="27" t="e">
        <f t="shared" si="8"/>
        <v>#N/A</v>
      </c>
    </row>
    <row r="113" spans="1:6" x14ac:dyDescent="0.2">
      <c r="A113" s="65"/>
      <c r="B113" s="24"/>
      <c r="C113" s="25">
        <f t="shared" si="7"/>
        <v>0</v>
      </c>
      <c r="D113" s="26" t="e">
        <f t="shared" si="6"/>
        <v>#VALUE!</v>
      </c>
      <c r="E113" s="89" t="e">
        <f t="shared" si="9"/>
        <v>#N/A</v>
      </c>
      <c r="F113" s="27" t="e">
        <f t="shared" si="8"/>
        <v>#N/A</v>
      </c>
    </row>
    <row r="114" spans="1:6" x14ac:dyDescent="0.2">
      <c r="A114" s="65"/>
      <c r="B114" s="24"/>
      <c r="C114" s="25">
        <f t="shared" si="7"/>
        <v>0</v>
      </c>
      <c r="D114" s="26" t="e">
        <f t="shared" si="6"/>
        <v>#VALUE!</v>
      </c>
      <c r="E114" s="89" t="e">
        <f t="shared" si="9"/>
        <v>#N/A</v>
      </c>
      <c r="F114" s="27" t="e">
        <f t="shared" si="8"/>
        <v>#N/A</v>
      </c>
    </row>
    <row r="115" spans="1:6" x14ac:dyDescent="0.2">
      <c r="A115" s="65"/>
      <c r="B115" s="24"/>
      <c r="C115" s="25">
        <f t="shared" si="7"/>
        <v>0</v>
      </c>
      <c r="D115" s="26" t="e">
        <f t="shared" si="6"/>
        <v>#VALUE!</v>
      </c>
      <c r="E115" s="89" t="e">
        <f t="shared" si="9"/>
        <v>#N/A</v>
      </c>
      <c r="F115" s="27" t="e">
        <f t="shared" si="8"/>
        <v>#N/A</v>
      </c>
    </row>
    <row r="116" spans="1:6" x14ac:dyDescent="0.2">
      <c r="A116" s="65"/>
      <c r="B116" s="24"/>
      <c r="C116" s="25">
        <f t="shared" si="7"/>
        <v>0</v>
      </c>
      <c r="D116" s="26" t="e">
        <f t="shared" si="6"/>
        <v>#VALUE!</v>
      </c>
      <c r="E116" s="89" t="e">
        <f t="shared" si="9"/>
        <v>#N/A</v>
      </c>
      <c r="F116" s="27" t="e">
        <f t="shared" si="8"/>
        <v>#N/A</v>
      </c>
    </row>
    <row r="117" spans="1:6" x14ac:dyDescent="0.2">
      <c r="A117" s="65"/>
      <c r="B117" s="24"/>
      <c r="C117" s="25">
        <f t="shared" si="7"/>
        <v>0</v>
      </c>
      <c r="D117" s="26" t="e">
        <f t="shared" si="6"/>
        <v>#VALUE!</v>
      </c>
      <c r="E117" s="89" t="e">
        <f t="shared" si="9"/>
        <v>#N/A</v>
      </c>
      <c r="F117" s="27" t="e">
        <f t="shared" si="8"/>
        <v>#N/A</v>
      </c>
    </row>
    <row r="118" spans="1:6" x14ac:dyDescent="0.2">
      <c r="A118" s="65"/>
      <c r="B118" s="24"/>
      <c r="C118" s="25">
        <f t="shared" si="7"/>
        <v>0</v>
      </c>
      <c r="D118" s="26" t="e">
        <f t="shared" si="6"/>
        <v>#VALUE!</v>
      </c>
      <c r="E118" s="89" t="e">
        <f t="shared" si="9"/>
        <v>#N/A</v>
      </c>
      <c r="F118" s="27" t="e">
        <f t="shared" si="8"/>
        <v>#N/A</v>
      </c>
    </row>
    <row r="119" spans="1:6" x14ac:dyDescent="0.2">
      <c r="A119" s="65"/>
      <c r="B119" s="24"/>
      <c r="C119" s="25">
        <f>IF(B119&gt;210,232.6,IF(B119&gt;150,162.82,IF(B119&gt;60,116.3,IF(B119&gt;0,46.52,0))))</f>
        <v>0</v>
      </c>
      <c r="D119" s="26" t="e">
        <f t="shared" si="6"/>
        <v>#VALUE!</v>
      </c>
      <c r="E119" s="89" t="e">
        <f t="shared" si="9"/>
        <v>#N/A</v>
      </c>
      <c r="F119" s="27" t="e">
        <f>E119-D119</f>
        <v>#N/A</v>
      </c>
    </row>
    <row r="120" spans="1:6" x14ac:dyDescent="0.2">
      <c r="A120" s="65"/>
      <c r="B120" s="24"/>
      <c r="C120" s="25">
        <f t="shared" ref="C120:C168" si="10">IF(B120&gt;210,232.6,IF(B120&gt;150,162.82,IF(B120&gt;60,116.3,IF(B120&gt;0,46.52,0))))</f>
        <v>0</v>
      </c>
      <c r="D120" s="26" t="e">
        <f t="shared" si="6"/>
        <v>#VALUE!</v>
      </c>
      <c r="E120" s="89" t="e">
        <f t="shared" si="9"/>
        <v>#N/A</v>
      </c>
      <c r="F120" s="27" t="e">
        <f t="shared" ref="F120:F168" si="11">E120-D120</f>
        <v>#N/A</v>
      </c>
    </row>
    <row r="121" spans="1:6" x14ac:dyDescent="0.2">
      <c r="A121" s="65"/>
      <c r="B121" s="24"/>
      <c r="C121" s="25">
        <f t="shared" si="10"/>
        <v>0</v>
      </c>
      <c r="D121" s="26" t="e">
        <f t="shared" si="6"/>
        <v>#VALUE!</v>
      </c>
      <c r="E121" s="89" t="e">
        <f t="shared" si="9"/>
        <v>#N/A</v>
      </c>
      <c r="F121" s="27" t="e">
        <f t="shared" si="11"/>
        <v>#N/A</v>
      </c>
    </row>
    <row r="122" spans="1:6" x14ac:dyDescent="0.2">
      <c r="A122" s="65"/>
      <c r="B122" s="24"/>
      <c r="C122" s="25">
        <f t="shared" si="10"/>
        <v>0</v>
      </c>
      <c r="D122" s="26" t="e">
        <f t="shared" si="6"/>
        <v>#VALUE!</v>
      </c>
      <c r="E122" s="89" t="e">
        <f t="shared" si="9"/>
        <v>#N/A</v>
      </c>
      <c r="F122" s="27" t="e">
        <f t="shared" si="11"/>
        <v>#N/A</v>
      </c>
    </row>
    <row r="123" spans="1:6" x14ac:dyDescent="0.2">
      <c r="A123" s="65"/>
      <c r="B123" s="24"/>
      <c r="C123" s="25">
        <f t="shared" si="10"/>
        <v>0</v>
      </c>
      <c r="D123" s="26" t="e">
        <f t="shared" si="6"/>
        <v>#VALUE!</v>
      </c>
      <c r="E123" s="89" t="e">
        <f t="shared" si="9"/>
        <v>#N/A</v>
      </c>
      <c r="F123" s="27" t="e">
        <f t="shared" si="11"/>
        <v>#N/A</v>
      </c>
    </row>
    <row r="124" spans="1:6" x14ac:dyDescent="0.2">
      <c r="A124" s="65"/>
      <c r="B124" s="24"/>
      <c r="C124" s="25">
        <f t="shared" si="10"/>
        <v>0</v>
      </c>
      <c r="D124" s="26" t="e">
        <f t="shared" si="6"/>
        <v>#VALUE!</v>
      </c>
      <c r="E124" s="89" t="e">
        <f t="shared" si="9"/>
        <v>#N/A</v>
      </c>
      <c r="F124" s="27" t="e">
        <f t="shared" si="11"/>
        <v>#N/A</v>
      </c>
    </row>
    <row r="125" spans="1:6" x14ac:dyDescent="0.2">
      <c r="A125" s="65"/>
      <c r="B125" s="24"/>
      <c r="C125" s="25">
        <f t="shared" si="10"/>
        <v>0</v>
      </c>
      <c r="D125" s="26" t="e">
        <f t="shared" si="6"/>
        <v>#VALUE!</v>
      </c>
      <c r="E125" s="89" t="e">
        <f t="shared" si="9"/>
        <v>#N/A</v>
      </c>
      <c r="F125" s="27" t="e">
        <f t="shared" si="11"/>
        <v>#N/A</v>
      </c>
    </row>
    <row r="126" spans="1:6" x14ac:dyDescent="0.2">
      <c r="A126" s="65"/>
      <c r="B126" s="24"/>
      <c r="C126" s="25">
        <f t="shared" si="10"/>
        <v>0</v>
      </c>
      <c r="D126" s="26" t="e">
        <f t="shared" si="6"/>
        <v>#VALUE!</v>
      </c>
      <c r="E126" s="89" t="e">
        <f t="shared" si="9"/>
        <v>#N/A</v>
      </c>
      <c r="F126" s="27" t="e">
        <f t="shared" si="11"/>
        <v>#N/A</v>
      </c>
    </row>
    <row r="127" spans="1:6" x14ac:dyDescent="0.2">
      <c r="A127" s="65"/>
      <c r="B127" s="24"/>
      <c r="C127" s="25">
        <f t="shared" si="10"/>
        <v>0</v>
      </c>
      <c r="D127" s="26" t="e">
        <f t="shared" si="6"/>
        <v>#VALUE!</v>
      </c>
      <c r="E127" s="89" t="e">
        <f t="shared" si="9"/>
        <v>#N/A</v>
      </c>
      <c r="F127" s="27" t="e">
        <f t="shared" si="11"/>
        <v>#N/A</v>
      </c>
    </row>
    <row r="128" spans="1:6" x14ac:dyDescent="0.2">
      <c r="A128" s="65"/>
      <c r="B128" s="24"/>
      <c r="C128" s="25">
        <f t="shared" si="10"/>
        <v>0</v>
      </c>
      <c r="D128" s="26" t="e">
        <f t="shared" si="6"/>
        <v>#VALUE!</v>
      </c>
      <c r="E128" s="89" t="e">
        <f t="shared" si="9"/>
        <v>#N/A</v>
      </c>
      <c r="F128" s="27" t="e">
        <f t="shared" si="11"/>
        <v>#N/A</v>
      </c>
    </row>
    <row r="129" spans="1:6" x14ac:dyDescent="0.2">
      <c r="A129" s="65"/>
      <c r="B129" s="24"/>
      <c r="C129" s="25">
        <f t="shared" si="10"/>
        <v>0</v>
      </c>
      <c r="D129" s="26" t="e">
        <f t="shared" si="6"/>
        <v>#VALUE!</v>
      </c>
      <c r="E129" s="89" t="e">
        <f t="shared" si="9"/>
        <v>#N/A</v>
      </c>
      <c r="F129" s="27" t="e">
        <f t="shared" si="11"/>
        <v>#N/A</v>
      </c>
    </row>
    <row r="130" spans="1:6" x14ac:dyDescent="0.2">
      <c r="A130" s="65"/>
      <c r="B130" s="24"/>
      <c r="C130" s="25">
        <f t="shared" si="10"/>
        <v>0</v>
      </c>
      <c r="D130" s="26" t="e">
        <f t="shared" si="6"/>
        <v>#VALUE!</v>
      </c>
      <c r="E130" s="89" t="e">
        <f t="shared" si="9"/>
        <v>#N/A</v>
      </c>
      <c r="F130" s="27" t="e">
        <f t="shared" si="11"/>
        <v>#N/A</v>
      </c>
    </row>
    <row r="131" spans="1:6" x14ac:dyDescent="0.2">
      <c r="A131" s="65"/>
      <c r="B131" s="24"/>
      <c r="C131" s="25">
        <f t="shared" si="10"/>
        <v>0</v>
      </c>
      <c r="D131" s="26" t="e">
        <f t="shared" si="6"/>
        <v>#VALUE!</v>
      </c>
      <c r="E131" s="89" t="e">
        <f t="shared" si="9"/>
        <v>#N/A</v>
      </c>
      <c r="F131" s="27" t="e">
        <f t="shared" si="11"/>
        <v>#N/A</v>
      </c>
    </row>
    <row r="132" spans="1:6" x14ac:dyDescent="0.2">
      <c r="A132" s="65"/>
      <c r="B132" s="24"/>
      <c r="C132" s="25">
        <f t="shared" si="10"/>
        <v>0</v>
      </c>
      <c r="D132" s="26" t="e">
        <f t="shared" si="6"/>
        <v>#VALUE!</v>
      </c>
      <c r="E132" s="89" t="e">
        <f t="shared" si="9"/>
        <v>#N/A</v>
      </c>
      <c r="F132" s="27" t="e">
        <f t="shared" si="11"/>
        <v>#N/A</v>
      </c>
    </row>
    <row r="133" spans="1:6" x14ac:dyDescent="0.2">
      <c r="A133" s="65"/>
      <c r="B133" s="24"/>
      <c r="C133" s="25">
        <f t="shared" si="10"/>
        <v>0</v>
      </c>
      <c r="D133" s="26" t="e">
        <f t="shared" ref="D133:D196" si="12">C133*(1+$F$13)</f>
        <v>#VALUE!</v>
      </c>
      <c r="E133" s="89" t="e">
        <f t="shared" si="9"/>
        <v>#N/A</v>
      </c>
      <c r="F133" s="27" t="e">
        <f t="shared" si="11"/>
        <v>#N/A</v>
      </c>
    </row>
    <row r="134" spans="1:6" x14ac:dyDescent="0.2">
      <c r="A134" s="65"/>
      <c r="B134" s="24"/>
      <c r="C134" s="25">
        <f t="shared" si="10"/>
        <v>0</v>
      </c>
      <c r="D134" s="26" t="e">
        <f t="shared" si="12"/>
        <v>#VALUE!</v>
      </c>
      <c r="E134" s="89" t="e">
        <f t="shared" si="9"/>
        <v>#N/A</v>
      </c>
      <c r="F134" s="27" t="e">
        <f t="shared" si="11"/>
        <v>#N/A</v>
      </c>
    </row>
    <row r="135" spans="1:6" x14ac:dyDescent="0.2">
      <c r="A135" s="65"/>
      <c r="B135" s="24"/>
      <c r="C135" s="25">
        <f t="shared" si="10"/>
        <v>0</v>
      </c>
      <c r="D135" s="26" t="e">
        <f t="shared" si="12"/>
        <v>#VALUE!</v>
      </c>
      <c r="E135" s="89" t="e">
        <f t="shared" si="9"/>
        <v>#N/A</v>
      </c>
      <c r="F135" s="27" t="e">
        <f t="shared" si="11"/>
        <v>#N/A</v>
      </c>
    </row>
    <row r="136" spans="1:6" x14ac:dyDescent="0.2">
      <c r="A136" s="65"/>
      <c r="B136" s="24"/>
      <c r="C136" s="25">
        <f t="shared" si="10"/>
        <v>0</v>
      </c>
      <c r="D136" s="26" t="e">
        <f t="shared" si="12"/>
        <v>#VALUE!</v>
      </c>
      <c r="E136" s="89" t="e">
        <f t="shared" si="9"/>
        <v>#N/A</v>
      </c>
      <c r="F136" s="27" t="e">
        <f t="shared" si="11"/>
        <v>#N/A</v>
      </c>
    </row>
    <row r="137" spans="1:6" x14ac:dyDescent="0.2">
      <c r="A137" s="65"/>
      <c r="B137" s="24"/>
      <c r="C137" s="25">
        <f t="shared" si="10"/>
        <v>0</v>
      </c>
      <c r="D137" s="26" t="e">
        <f t="shared" si="12"/>
        <v>#VALUE!</v>
      </c>
      <c r="E137" s="89" t="e">
        <f t="shared" si="9"/>
        <v>#N/A</v>
      </c>
      <c r="F137" s="27" t="e">
        <f t="shared" si="11"/>
        <v>#N/A</v>
      </c>
    </row>
    <row r="138" spans="1:6" x14ac:dyDescent="0.2">
      <c r="A138" s="65"/>
      <c r="B138" s="24"/>
      <c r="C138" s="25">
        <f t="shared" si="10"/>
        <v>0</v>
      </c>
      <c r="D138" s="26" t="e">
        <f t="shared" si="12"/>
        <v>#VALUE!</v>
      </c>
      <c r="E138" s="89" t="e">
        <f t="shared" si="9"/>
        <v>#N/A</v>
      </c>
      <c r="F138" s="27" t="e">
        <f t="shared" si="11"/>
        <v>#N/A</v>
      </c>
    </row>
    <row r="139" spans="1:6" x14ac:dyDescent="0.2">
      <c r="A139" s="65"/>
      <c r="B139" s="24"/>
      <c r="C139" s="25">
        <f t="shared" si="10"/>
        <v>0</v>
      </c>
      <c r="D139" s="26" t="e">
        <f t="shared" si="12"/>
        <v>#VALUE!</v>
      </c>
      <c r="E139" s="89" t="e">
        <f t="shared" si="9"/>
        <v>#N/A</v>
      </c>
      <c r="F139" s="27" t="e">
        <f t="shared" si="11"/>
        <v>#N/A</v>
      </c>
    </row>
    <row r="140" spans="1:6" x14ac:dyDescent="0.2">
      <c r="A140" s="65"/>
      <c r="B140" s="24"/>
      <c r="C140" s="25">
        <f t="shared" si="10"/>
        <v>0</v>
      </c>
      <c r="D140" s="26" t="e">
        <f t="shared" si="12"/>
        <v>#VALUE!</v>
      </c>
      <c r="E140" s="89" t="e">
        <f t="shared" si="9"/>
        <v>#N/A</v>
      </c>
      <c r="F140" s="27" t="e">
        <f t="shared" si="11"/>
        <v>#N/A</v>
      </c>
    </row>
    <row r="141" spans="1:6" x14ac:dyDescent="0.2">
      <c r="A141" s="65"/>
      <c r="B141" s="24"/>
      <c r="C141" s="25">
        <f t="shared" si="10"/>
        <v>0</v>
      </c>
      <c r="D141" s="26" t="e">
        <f t="shared" si="12"/>
        <v>#VALUE!</v>
      </c>
      <c r="E141" s="89" t="e">
        <f t="shared" si="9"/>
        <v>#N/A</v>
      </c>
      <c r="F141" s="27" t="e">
        <f t="shared" si="11"/>
        <v>#N/A</v>
      </c>
    </row>
    <row r="142" spans="1:6" x14ac:dyDescent="0.2">
      <c r="A142" s="65"/>
      <c r="B142" s="24"/>
      <c r="C142" s="25">
        <f t="shared" si="10"/>
        <v>0</v>
      </c>
      <c r="D142" s="26" t="e">
        <f t="shared" si="12"/>
        <v>#VALUE!</v>
      </c>
      <c r="E142" s="89" t="e">
        <f t="shared" si="9"/>
        <v>#N/A</v>
      </c>
      <c r="F142" s="27" t="e">
        <f t="shared" si="11"/>
        <v>#N/A</v>
      </c>
    </row>
    <row r="143" spans="1:6" x14ac:dyDescent="0.2">
      <c r="A143" s="65"/>
      <c r="B143" s="24"/>
      <c r="C143" s="25">
        <f t="shared" si="10"/>
        <v>0</v>
      </c>
      <c r="D143" s="26" t="e">
        <f t="shared" si="12"/>
        <v>#VALUE!</v>
      </c>
      <c r="E143" s="89" t="e">
        <f t="shared" si="9"/>
        <v>#N/A</v>
      </c>
      <c r="F143" s="27" t="e">
        <f t="shared" si="11"/>
        <v>#N/A</v>
      </c>
    </row>
    <row r="144" spans="1:6" x14ac:dyDescent="0.2">
      <c r="A144" s="65"/>
      <c r="B144" s="24"/>
      <c r="C144" s="25">
        <f t="shared" si="10"/>
        <v>0</v>
      </c>
      <c r="D144" s="26" t="e">
        <f t="shared" si="12"/>
        <v>#VALUE!</v>
      </c>
      <c r="E144" s="89" t="e">
        <f t="shared" si="9"/>
        <v>#N/A</v>
      </c>
      <c r="F144" s="27" t="e">
        <f t="shared" si="11"/>
        <v>#N/A</v>
      </c>
    </row>
    <row r="145" spans="1:6" x14ac:dyDescent="0.2">
      <c r="A145" s="65"/>
      <c r="B145" s="24"/>
      <c r="C145" s="25">
        <f t="shared" si="10"/>
        <v>0</v>
      </c>
      <c r="D145" s="26" t="e">
        <f t="shared" si="12"/>
        <v>#VALUE!</v>
      </c>
      <c r="E145" s="89" t="e">
        <f t="shared" si="9"/>
        <v>#N/A</v>
      </c>
      <c r="F145" s="27" t="e">
        <f t="shared" si="11"/>
        <v>#N/A</v>
      </c>
    </row>
    <row r="146" spans="1:6" x14ac:dyDescent="0.2">
      <c r="A146" s="65"/>
      <c r="B146" s="24"/>
      <c r="C146" s="25">
        <f t="shared" si="10"/>
        <v>0</v>
      </c>
      <c r="D146" s="26" t="e">
        <f t="shared" si="12"/>
        <v>#VALUE!</v>
      </c>
      <c r="E146" s="89" t="e">
        <f t="shared" si="9"/>
        <v>#N/A</v>
      </c>
      <c r="F146" s="27" t="e">
        <f t="shared" si="11"/>
        <v>#N/A</v>
      </c>
    </row>
    <row r="147" spans="1:6" x14ac:dyDescent="0.2">
      <c r="A147" s="65"/>
      <c r="B147" s="24"/>
      <c r="C147" s="25">
        <f t="shared" si="10"/>
        <v>0</v>
      </c>
      <c r="D147" s="26" t="e">
        <f t="shared" si="12"/>
        <v>#VALUE!</v>
      </c>
      <c r="E147" s="89" t="e">
        <f t="shared" si="9"/>
        <v>#N/A</v>
      </c>
      <c r="F147" s="27" t="e">
        <f t="shared" si="11"/>
        <v>#N/A</v>
      </c>
    </row>
    <row r="148" spans="1:6" x14ac:dyDescent="0.2">
      <c r="A148" s="65"/>
      <c r="B148" s="24"/>
      <c r="C148" s="25">
        <f t="shared" si="10"/>
        <v>0</v>
      </c>
      <c r="D148" s="26" t="e">
        <f t="shared" si="12"/>
        <v>#VALUE!</v>
      </c>
      <c r="E148" s="89" t="e">
        <f t="shared" si="9"/>
        <v>#N/A</v>
      </c>
      <c r="F148" s="27" t="e">
        <f t="shared" si="11"/>
        <v>#N/A</v>
      </c>
    </row>
    <row r="149" spans="1:6" x14ac:dyDescent="0.2">
      <c r="A149" s="65"/>
      <c r="B149" s="24"/>
      <c r="C149" s="25">
        <f t="shared" si="10"/>
        <v>0</v>
      </c>
      <c r="D149" s="26" t="e">
        <f t="shared" si="12"/>
        <v>#VALUE!</v>
      </c>
      <c r="E149" s="89" t="e">
        <f t="shared" ref="E149:E212" si="13">IF(A149&lt;$F$11,B149*($F$14/1000/60),B149*($F$15/1000/60))</f>
        <v>#N/A</v>
      </c>
      <c r="F149" s="27" t="e">
        <f t="shared" si="11"/>
        <v>#N/A</v>
      </c>
    </row>
    <row r="150" spans="1:6" x14ac:dyDescent="0.2">
      <c r="A150" s="65"/>
      <c r="B150" s="24"/>
      <c r="C150" s="25">
        <f t="shared" si="10"/>
        <v>0</v>
      </c>
      <c r="D150" s="26" t="e">
        <f t="shared" si="12"/>
        <v>#VALUE!</v>
      </c>
      <c r="E150" s="89" t="e">
        <f t="shared" si="13"/>
        <v>#N/A</v>
      </c>
      <c r="F150" s="27" t="e">
        <f t="shared" si="11"/>
        <v>#N/A</v>
      </c>
    </row>
    <row r="151" spans="1:6" x14ac:dyDescent="0.2">
      <c r="A151" s="65"/>
      <c r="B151" s="24"/>
      <c r="C151" s="25">
        <f t="shared" si="10"/>
        <v>0</v>
      </c>
      <c r="D151" s="26" t="e">
        <f t="shared" si="12"/>
        <v>#VALUE!</v>
      </c>
      <c r="E151" s="89" t="e">
        <f t="shared" si="13"/>
        <v>#N/A</v>
      </c>
      <c r="F151" s="27" t="e">
        <f t="shared" si="11"/>
        <v>#N/A</v>
      </c>
    </row>
    <row r="152" spans="1:6" x14ac:dyDescent="0.2">
      <c r="A152" s="65"/>
      <c r="B152" s="24"/>
      <c r="C152" s="25">
        <f t="shared" si="10"/>
        <v>0</v>
      </c>
      <c r="D152" s="26" t="e">
        <f t="shared" si="12"/>
        <v>#VALUE!</v>
      </c>
      <c r="E152" s="89" t="e">
        <f t="shared" si="13"/>
        <v>#N/A</v>
      </c>
      <c r="F152" s="27" t="e">
        <f t="shared" si="11"/>
        <v>#N/A</v>
      </c>
    </row>
    <row r="153" spans="1:6" x14ac:dyDescent="0.2">
      <c r="A153" s="65"/>
      <c r="B153" s="24"/>
      <c r="C153" s="25">
        <f t="shared" si="10"/>
        <v>0</v>
      </c>
      <c r="D153" s="26" t="e">
        <f t="shared" si="12"/>
        <v>#VALUE!</v>
      </c>
      <c r="E153" s="89" t="e">
        <f t="shared" si="13"/>
        <v>#N/A</v>
      </c>
      <c r="F153" s="27" t="e">
        <f t="shared" si="11"/>
        <v>#N/A</v>
      </c>
    </row>
    <row r="154" spans="1:6" x14ac:dyDescent="0.2">
      <c r="A154" s="65"/>
      <c r="B154" s="24"/>
      <c r="C154" s="25">
        <f t="shared" si="10"/>
        <v>0</v>
      </c>
      <c r="D154" s="26" t="e">
        <f t="shared" si="12"/>
        <v>#VALUE!</v>
      </c>
      <c r="E154" s="89" t="e">
        <f t="shared" si="13"/>
        <v>#N/A</v>
      </c>
      <c r="F154" s="27" t="e">
        <f t="shared" si="11"/>
        <v>#N/A</v>
      </c>
    </row>
    <row r="155" spans="1:6" x14ac:dyDescent="0.2">
      <c r="A155" s="65"/>
      <c r="B155" s="24"/>
      <c r="C155" s="25">
        <f t="shared" si="10"/>
        <v>0</v>
      </c>
      <c r="D155" s="26" t="e">
        <f t="shared" si="12"/>
        <v>#VALUE!</v>
      </c>
      <c r="E155" s="89" t="e">
        <f t="shared" si="13"/>
        <v>#N/A</v>
      </c>
      <c r="F155" s="27" t="e">
        <f t="shared" si="11"/>
        <v>#N/A</v>
      </c>
    </row>
    <row r="156" spans="1:6" x14ac:dyDescent="0.2">
      <c r="A156" s="65"/>
      <c r="B156" s="24"/>
      <c r="C156" s="25">
        <f t="shared" si="10"/>
        <v>0</v>
      </c>
      <c r="D156" s="26" t="e">
        <f t="shared" si="12"/>
        <v>#VALUE!</v>
      </c>
      <c r="E156" s="89" t="e">
        <f t="shared" si="13"/>
        <v>#N/A</v>
      </c>
      <c r="F156" s="27" t="e">
        <f t="shared" si="11"/>
        <v>#N/A</v>
      </c>
    </row>
    <row r="157" spans="1:6" x14ac:dyDescent="0.2">
      <c r="A157" s="65"/>
      <c r="B157" s="24"/>
      <c r="C157" s="25">
        <f t="shared" si="10"/>
        <v>0</v>
      </c>
      <c r="D157" s="26" t="e">
        <f t="shared" si="12"/>
        <v>#VALUE!</v>
      </c>
      <c r="E157" s="89" t="e">
        <f t="shared" si="13"/>
        <v>#N/A</v>
      </c>
      <c r="F157" s="27" t="e">
        <f t="shared" si="11"/>
        <v>#N/A</v>
      </c>
    </row>
    <row r="158" spans="1:6" x14ac:dyDescent="0.2">
      <c r="A158" s="65"/>
      <c r="B158" s="24"/>
      <c r="C158" s="25">
        <f t="shared" si="10"/>
        <v>0</v>
      </c>
      <c r="D158" s="26" t="e">
        <f t="shared" si="12"/>
        <v>#VALUE!</v>
      </c>
      <c r="E158" s="89" t="e">
        <f t="shared" si="13"/>
        <v>#N/A</v>
      </c>
      <c r="F158" s="27" t="e">
        <f t="shared" si="11"/>
        <v>#N/A</v>
      </c>
    </row>
    <row r="159" spans="1:6" x14ac:dyDescent="0.2">
      <c r="A159" s="65"/>
      <c r="B159" s="24"/>
      <c r="C159" s="25">
        <f t="shared" si="10"/>
        <v>0</v>
      </c>
      <c r="D159" s="26" t="e">
        <f t="shared" si="12"/>
        <v>#VALUE!</v>
      </c>
      <c r="E159" s="89" t="e">
        <f t="shared" si="13"/>
        <v>#N/A</v>
      </c>
      <c r="F159" s="27" t="e">
        <f t="shared" si="11"/>
        <v>#N/A</v>
      </c>
    </row>
    <row r="160" spans="1:6" x14ac:dyDescent="0.2">
      <c r="A160" s="65"/>
      <c r="B160" s="24"/>
      <c r="C160" s="25">
        <f t="shared" si="10"/>
        <v>0</v>
      </c>
      <c r="D160" s="26" t="e">
        <f t="shared" si="12"/>
        <v>#VALUE!</v>
      </c>
      <c r="E160" s="89" t="e">
        <f t="shared" si="13"/>
        <v>#N/A</v>
      </c>
      <c r="F160" s="27" t="e">
        <f t="shared" si="11"/>
        <v>#N/A</v>
      </c>
    </row>
    <row r="161" spans="1:6" x14ac:dyDescent="0.2">
      <c r="A161" s="65"/>
      <c r="B161" s="24"/>
      <c r="C161" s="25">
        <f t="shared" si="10"/>
        <v>0</v>
      </c>
      <c r="D161" s="26" t="e">
        <f t="shared" si="12"/>
        <v>#VALUE!</v>
      </c>
      <c r="E161" s="89" t="e">
        <f t="shared" si="13"/>
        <v>#N/A</v>
      </c>
      <c r="F161" s="27" t="e">
        <f t="shared" si="11"/>
        <v>#N/A</v>
      </c>
    </row>
    <row r="162" spans="1:6" x14ac:dyDescent="0.2">
      <c r="A162" s="65"/>
      <c r="B162" s="24"/>
      <c r="C162" s="25">
        <f t="shared" si="10"/>
        <v>0</v>
      </c>
      <c r="D162" s="26" t="e">
        <f t="shared" si="12"/>
        <v>#VALUE!</v>
      </c>
      <c r="E162" s="89" t="e">
        <f t="shared" si="13"/>
        <v>#N/A</v>
      </c>
      <c r="F162" s="27" t="e">
        <f t="shared" si="11"/>
        <v>#N/A</v>
      </c>
    </row>
    <row r="163" spans="1:6" x14ac:dyDescent="0.2">
      <c r="A163" s="65"/>
      <c r="B163" s="24"/>
      <c r="C163" s="25">
        <f t="shared" si="10"/>
        <v>0</v>
      </c>
      <c r="D163" s="26" t="e">
        <f t="shared" si="12"/>
        <v>#VALUE!</v>
      </c>
      <c r="E163" s="89" t="e">
        <f t="shared" si="13"/>
        <v>#N/A</v>
      </c>
      <c r="F163" s="27" t="e">
        <f t="shared" si="11"/>
        <v>#N/A</v>
      </c>
    </row>
    <row r="164" spans="1:6" x14ac:dyDescent="0.2">
      <c r="A164" s="65"/>
      <c r="B164" s="24"/>
      <c r="C164" s="25">
        <f t="shared" si="10"/>
        <v>0</v>
      </c>
      <c r="D164" s="26" t="e">
        <f t="shared" si="12"/>
        <v>#VALUE!</v>
      </c>
      <c r="E164" s="89" t="e">
        <f t="shared" si="13"/>
        <v>#N/A</v>
      </c>
      <c r="F164" s="27" t="e">
        <f t="shared" si="11"/>
        <v>#N/A</v>
      </c>
    </row>
    <row r="165" spans="1:6" x14ac:dyDescent="0.2">
      <c r="A165" s="65"/>
      <c r="B165" s="24"/>
      <c r="C165" s="25">
        <f t="shared" si="10"/>
        <v>0</v>
      </c>
      <c r="D165" s="26" t="e">
        <f t="shared" si="12"/>
        <v>#VALUE!</v>
      </c>
      <c r="E165" s="89" t="e">
        <f t="shared" si="13"/>
        <v>#N/A</v>
      </c>
      <c r="F165" s="27" t="e">
        <f t="shared" si="11"/>
        <v>#N/A</v>
      </c>
    </row>
    <row r="166" spans="1:6" x14ac:dyDescent="0.2">
      <c r="A166" s="65"/>
      <c r="B166" s="24"/>
      <c r="C166" s="25">
        <f t="shared" si="10"/>
        <v>0</v>
      </c>
      <c r="D166" s="26" t="e">
        <f t="shared" si="12"/>
        <v>#VALUE!</v>
      </c>
      <c r="E166" s="89" t="e">
        <f t="shared" si="13"/>
        <v>#N/A</v>
      </c>
      <c r="F166" s="27" t="e">
        <f t="shared" si="11"/>
        <v>#N/A</v>
      </c>
    </row>
    <row r="167" spans="1:6" x14ac:dyDescent="0.2">
      <c r="A167" s="65"/>
      <c r="B167" s="24"/>
      <c r="C167" s="25">
        <f t="shared" si="10"/>
        <v>0</v>
      </c>
      <c r="D167" s="26" t="e">
        <f t="shared" si="12"/>
        <v>#VALUE!</v>
      </c>
      <c r="E167" s="89" t="e">
        <f t="shared" si="13"/>
        <v>#N/A</v>
      </c>
      <c r="F167" s="27" t="e">
        <f t="shared" si="11"/>
        <v>#N/A</v>
      </c>
    </row>
    <row r="168" spans="1:6" x14ac:dyDescent="0.2">
      <c r="A168" s="65"/>
      <c r="B168" s="24"/>
      <c r="C168" s="25">
        <f t="shared" si="10"/>
        <v>0</v>
      </c>
      <c r="D168" s="26" t="e">
        <f t="shared" si="12"/>
        <v>#VALUE!</v>
      </c>
      <c r="E168" s="89" t="e">
        <f t="shared" si="13"/>
        <v>#N/A</v>
      </c>
      <c r="F168" s="27" t="e">
        <f t="shared" si="11"/>
        <v>#N/A</v>
      </c>
    </row>
    <row r="169" spans="1:6" x14ac:dyDescent="0.2">
      <c r="A169" s="65"/>
      <c r="B169" s="24"/>
      <c r="C169" s="25">
        <f>IF(B169&gt;210,232.6,IF(B169&gt;150,162.82,IF(B169&gt;60,116.3,IF(B169&gt;0,46.52,0))))</f>
        <v>0</v>
      </c>
      <c r="D169" s="26" t="e">
        <f t="shared" si="12"/>
        <v>#VALUE!</v>
      </c>
      <c r="E169" s="89" t="e">
        <f t="shared" si="13"/>
        <v>#N/A</v>
      </c>
      <c r="F169" s="27" t="e">
        <f>E169-D169</f>
        <v>#N/A</v>
      </c>
    </row>
    <row r="170" spans="1:6" x14ac:dyDescent="0.2">
      <c r="A170" s="65"/>
      <c r="B170" s="24"/>
      <c r="C170" s="25">
        <f t="shared" ref="C170:C218" si="14">IF(B170&gt;210,232.6,IF(B170&gt;150,162.82,IF(B170&gt;60,116.3,IF(B170&gt;0,46.52,0))))</f>
        <v>0</v>
      </c>
      <c r="D170" s="26" t="e">
        <f t="shared" si="12"/>
        <v>#VALUE!</v>
      </c>
      <c r="E170" s="89" t="e">
        <f t="shared" si="13"/>
        <v>#N/A</v>
      </c>
      <c r="F170" s="27" t="e">
        <f t="shared" ref="F170:F218" si="15">E170-D170</f>
        <v>#N/A</v>
      </c>
    </row>
    <row r="171" spans="1:6" x14ac:dyDescent="0.2">
      <c r="A171" s="65"/>
      <c r="B171" s="24"/>
      <c r="C171" s="25">
        <f t="shared" si="14"/>
        <v>0</v>
      </c>
      <c r="D171" s="26" t="e">
        <f t="shared" si="12"/>
        <v>#VALUE!</v>
      </c>
      <c r="E171" s="89" t="e">
        <f t="shared" si="13"/>
        <v>#N/A</v>
      </c>
      <c r="F171" s="27" t="e">
        <f t="shared" si="15"/>
        <v>#N/A</v>
      </c>
    </row>
    <row r="172" spans="1:6" x14ac:dyDescent="0.2">
      <c r="A172" s="65"/>
      <c r="B172" s="24"/>
      <c r="C172" s="25">
        <f t="shared" si="14"/>
        <v>0</v>
      </c>
      <c r="D172" s="26" t="e">
        <f t="shared" si="12"/>
        <v>#VALUE!</v>
      </c>
      <c r="E172" s="89" t="e">
        <f t="shared" si="13"/>
        <v>#N/A</v>
      </c>
      <c r="F172" s="27" t="e">
        <f t="shared" si="15"/>
        <v>#N/A</v>
      </c>
    </row>
    <row r="173" spans="1:6" x14ac:dyDescent="0.2">
      <c r="A173" s="65"/>
      <c r="B173" s="24"/>
      <c r="C173" s="25">
        <f t="shared" si="14"/>
        <v>0</v>
      </c>
      <c r="D173" s="26" t="e">
        <f t="shared" si="12"/>
        <v>#VALUE!</v>
      </c>
      <c r="E173" s="89" t="e">
        <f t="shared" si="13"/>
        <v>#N/A</v>
      </c>
      <c r="F173" s="27" t="e">
        <f t="shared" si="15"/>
        <v>#N/A</v>
      </c>
    </row>
    <row r="174" spans="1:6" x14ac:dyDescent="0.2">
      <c r="A174" s="65"/>
      <c r="B174" s="24"/>
      <c r="C174" s="25">
        <f t="shared" si="14"/>
        <v>0</v>
      </c>
      <c r="D174" s="26" t="e">
        <f t="shared" si="12"/>
        <v>#VALUE!</v>
      </c>
      <c r="E174" s="89" t="e">
        <f t="shared" si="13"/>
        <v>#N/A</v>
      </c>
      <c r="F174" s="27" t="e">
        <f t="shared" si="15"/>
        <v>#N/A</v>
      </c>
    </row>
    <row r="175" spans="1:6" x14ac:dyDescent="0.2">
      <c r="A175" s="65"/>
      <c r="B175" s="24"/>
      <c r="C175" s="25">
        <f t="shared" si="14"/>
        <v>0</v>
      </c>
      <c r="D175" s="26" t="e">
        <f t="shared" si="12"/>
        <v>#VALUE!</v>
      </c>
      <c r="E175" s="89" t="e">
        <f t="shared" si="13"/>
        <v>#N/A</v>
      </c>
      <c r="F175" s="27" t="e">
        <f t="shared" si="15"/>
        <v>#N/A</v>
      </c>
    </row>
    <row r="176" spans="1:6" x14ac:dyDescent="0.2">
      <c r="A176" s="65"/>
      <c r="B176" s="24"/>
      <c r="C176" s="25">
        <f t="shared" si="14"/>
        <v>0</v>
      </c>
      <c r="D176" s="26" t="e">
        <f t="shared" si="12"/>
        <v>#VALUE!</v>
      </c>
      <c r="E176" s="89" t="e">
        <f t="shared" si="13"/>
        <v>#N/A</v>
      </c>
      <c r="F176" s="27" t="e">
        <f t="shared" si="15"/>
        <v>#N/A</v>
      </c>
    </row>
    <row r="177" spans="1:6" x14ac:dyDescent="0.2">
      <c r="A177" s="65"/>
      <c r="B177" s="24"/>
      <c r="C177" s="25">
        <f t="shared" si="14"/>
        <v>0</v>
      </c>
      <c r="D177" s="26" t="e">
        <f t="shared" si="12"/>
        <v>#VALUE!</v>
      </c>
      <c r="E177" s="89" t="e">
        <f t="shared" si="13"/>
        <v>#N/A</v>
      </c>
      <c r="F177" s="27" t="e">
        <f t="shared" si="15"/>
        <v>#N/A</v>
      </c>
    </row>
    <row r="178" spans="1:6" x14ac:dyDescent="0.2">
      <c r="A178" s="65"/>
      <c r="B178" s="24"/>
      <c r="C178" s="25">
        <f t="shared" si="14"/>
        <v>0</v>
      </c>
      <c r="D178" s="26" t="e">
        <f t="shared" si="12"/>
        <v>#VALUE!</v>
      </c>
      <c r="E178" s="89" t="e">
        <f t="shared" si="13"/>
        <v>#N/A</v>
      </c>
      <c r="F178" s="27" t="e">
        <f t="shared" si="15"/>
        <v>#N/A</v>
      </c>
    </row>
    <row r="179" spans="1:6" x14ac:dyDescent="0.2">
      <c r="A179" s="65"/>
      <c r="B179" s="24"/>
      <c r="C179" s="25">
        <f t="shared" si="14"/>
        <v>0</v>
      </c>
      <c r="D179" s="26" t="e">
        <f t="shared" si="12"/>
        <v>#VALUE!</v>
      </c>
      <c r="E179" s="89" t="e">
        <f t="shared" si="13"/>
        <v>#N/A</v>
      </c>
      <c r="F179" s="27" t="e">
        <f t="shared" si="15"/>
        <v>#N/A</v>
      </c>
    </row>
    <row r="180" spans="1:6" x14ac:dyDescent="0.2">
      <c r="A180" s="65"/>
      <c r="B180" s="24"/>
      <c r="C180" s="25">
        <f t="shared" si="14"/>
        <v>0</v>
      </c>
      <c r="D180" s="26" t="e">
        <f t="shared" si="12"/>
        <v>#VALUE!</v>
      </c>
      <c r="E180" s="89" t="e">
        <f t="shared" si="13"/>
        <v>#N/A</v>
      </c>
      <c r="F180" s="27" t="e">
        <f t="shared" si="15"/>
        <v>#N/A</v>
      </c>
    </row>
    <row r="181" spans="1:6" x14ac:dyDescent="0.2">
      <c r="A181" s="65"/>
      <c r="B181" s="24"/>
      <c r="C181" s="25">
        <f t="shared" si="14"/>
        <v>0</v>
      </c>
      <c r="D181" s="26" t="e">
        <f t="shared" si="12"/>
        <v>#VALUE!</v>
      </c>
      <c r="E181" s="89" t="e">
        <f t="shared" si="13"/>
        <v>#N/A</v>
      </c>
      <c r="F181" s="27" t="e">
        <f t="shared" si="15"/>
        <v>#N/A</v>
      </c>
    </row>
    <row r="182" spans="1:6" x14ac:dyDescent="0.2">
      <c r="A182" s="65"/>
      <c r="B182" s="24"/>
      <c r="C182" s="25">
        <f t="shared" si="14"/>
        <v>0</v>
      </c>
      <c r="D182" s="26" t="e">
        <f t="shared" si="12"/>
        <v>#VALUE!</v>
      </c>
      <c r="E182" s="89" t="e">
        <f t="shared" si="13"/>
        <v>#N/A</v>
      </c>
      <c r="F182" s="27" t="e">
        <f t="shared" si="15"/>
        <v>#N/A</v>
      </c>
    </row>
    <row r="183" spans="1:6" x14ac:dyDescent="0.2">
      <c r="A183" s="65"/>
      <c r="B183" s="24"/>
      <c r="C183" s="25">
        <f t="shared" si="14"/>
        <v>0</v>
      </c>
      <c r="D183" s="26" t="e">
        <f t="shared" si="12"/>
        <v>#VALUE!</v>
      </c>
      <c r="E183" s="89" t="e">
        <f t="shared" si="13"/>
        <v>#N/A</v>
      </c>
      <c r="F183" s="27" t="e">
        <f t="shared" si="15"/>
        <v>#N/A</v>
      </c>
    </row>
    <row r="184" spans="1:6" x14ac:dyDescent="0.2">
      <c r="A184" s="65"/>
      <c r="B184" s="24"/>
      <c r="C184" s="25">
        <f t="shared" si="14"/>
        <v>0</v>
      </c>
      <c r="D184" s="26" t="e">
        <f t="shared" si="12"/>
        <v>#VALUE!</v>
      </c>
      <c r="E184" s="89" t="e">
        <f t="shared" si="13"/>
        <v>#N/A</v>
      </c>
      <c r="F184" s="27" t="e">
        <f t="shared" si="15"/>
        <v>#N/A</v>
      </c>
    </row>
    <row r="185" spans="1:6" x14ac:dyDescent="0.2">
      <c r="A185" s="65"/>
      <c r="B185" s="24"/>
      <c r="C185" s="25">
        <f t="shared" si="14"/>
        <v>0</v>
      </c>
      <c r="D185" s="26" t="e">
        <f t="shared" si="12"/>
        <v>#VALUE!</v>
      </c>
      <c r="E185" s="89" t="e">
        <f t="shared" si="13"/>
        <v>#N/A</v>
      </c>
      <c r="F185" s="27" t="e">
        <f t="shared" si="15"/>
        <v>#N/A</v>
      </c>
    </row>
    <row r="186" spans="1:6" x14ac:dyDescent="0.2">
      <c r="A186" s="65"/>
      <c r="B186" s="24"/>
      <c r="C186" s="25">
        <f t="shared" si="14"/>
        <v>0</v>
      </c>
      <c r="D186" s="26" t="e">
        <f t="shared" si="12"/>
        <v>#VALUE!</v>
      </c>
      <c r="E186" s="89" t="e">
        <f t="shared" si="13"/>
        <v>#N/A</v>
      </c>
      <c r="F186" s="27" t="e">
        <f t="shared" si="15"/>
        <v>#N/A</v>
      </c>
    </row>
    <row r="187" spans="1:6" x14ac:dyDescent="0.2">
      <c r="A187" s="65"/>
      <c r="B187" s="24"/>
      <c r="C187" s="25">
        <f t="shared" si="14"/>
        <v>0</v>
      </c>
      <c r="D187" s="26" t="e">
        <f t="shared" si="12"/>
        <v>#VALUE!</v>
      </c>
      <c r="E187" s="89" t="e">
        <f t="shared" si="13"/>
        <v>#N/A</v>
      </c>
      <c r="F187" s="27" t="e">
        <f t="shared" si="15"/>
        <v>#N/A</v>
      </c>
    </row>
    <row r="188" spans="1:6" x14ac:dyDescent="0.2">
      <c r="A188" s="65"/>
      <c r="B188" s="24"/>
      <c r="C188" s="25">
        <f t="shared" si="14"/>
        <v>0</v>
      </c>
      <c r="D188" s="26" t="e">
        <f t="shared" si="12"/>
        <v>#VALUE!</v>
      </c>
      <c r="E188" s="89" t="e">
        <f t="shared" si="13"/>
        <v>#N/A</v>
      </c>
      <c r="F188" s="27" t="e">
        <f t="shared" si="15"/>
        <v>#N/A</v>
      </c>
    </row>
    <row r="189" spans="1:6" x14ac:dyDescent="0.2">
      <c r="A189" s="65"/>
      <c r="B189" s="24"/>
      <c r="C189" s="25">
        <f t="shared" si="14"/>
        <v>0</v>
      </c>
      <c r="D189" s="26" t="e">
        <f t="shared" si="12"/>
        <v>#VALUE!</v>
      </c>
      <c r="E189" s="89" t="e">
        <f t="shared" si="13"/>
        <v>#N/A</v>
      </c>
      <c r="F189" s="27" t="e">
        <f t="shared" si="15"/>
        <v>#N/A</v>
      </c>
    </row>
    <row r="190" spans="1:6" x14ac:dyDescent="0.2">
      <c r="A190" s="65"/>
      <c r="B190" s="24"/>
      <c r="C190" s="25">
        <f t="shared" si="14"/>
        <v>0</v>
      </c>
      <c r="D190" s="26" t="e">
        <f t="shared" si="12"/>
        <v>#VALUE!</v>
      </c>
      <c r="E190" s="89" t="e">
        <f t="shared" si="13"/>
        <v>#N/A</v>
      </c>
      <c r="F190" s="27" t="e">
        <f t="shared" si="15"/>
        <v>#N/A</v>
      </c>
    </row>
    <row r="191" spans="1:6" x14ac:dyDescent="0.2">
      <c r="A191" s="65"/>
      <c r="B191" s="24"/>
      <c r="C191" s="25">
        <f t="shared" si="14"/>
        <v>0</v>
      </c>
      <c r="D191" s="26" t="e">
        <f t="shared" si="12"/>
        <v>#VALUE!</v>
      </c>
      <c r="E191" s="89" t="e">
        <f t="shared" si="13"/>
        <v>#N/A</v>
      </c>
      <c r="F191" s="27" t="e">
        <f t="shared" si="15"/>
        <v>#N/A</v>
      </c>
    </row>
    <row r="192" spans="1:6" x14ac:dyDescent="0.2">
      <c r="A192" s="65"/>
      <c r="B192" s="24"/>
      <c r="C192" s="25">
        <f t="shared" si="14"/>
        <v>0</v>
      </c>
      <c r="D192" s="26" t="e">
        <f t="shared" si="12"/>
        <v>#VALUE!</v>
      </c>
      <c r="E192" s="89" t="e">
        <f t="shared" si="13"/>
        <v>#N/A</v>
      </c>
      <c r="F192" s="27" t="e">
        <f t="shared" si="15"/>
        <v>#N/A</v>
      </c>
    </row>
    <row r="193" spans="1:6" x14ac:dyDescent="0.2">
      <c r="A193" s="65"/>
      <c r="B193" s="24"/>
      <c r="C193" s="25">
        <f t="shared" si="14"/>
        <v>0</v>
      </c>
      <c r="D193" s="26" t="e">
        <f t="shared" si="12"/>
        <v>#VALUE!</v>
      </c>
      <c r="E193" s="89" t="e">
        <f t="shared" si="13"/>
        <v>#N/A</v>
      </c>
      <c r="F193" s="27" t="e">
        <f t="shared" si="15"/>
        <v>#N/A</v>
      </c>
    </row>
    <row r="194" spans="1:6" x14ac:dyDescent="0.2">
      <c r="A194" s="65"/>
      <c r="B194" s="24"/>
      <c r="C194" s="25">
        <f t="shared" si="14"/>
        <v>0</v>
      </c>
      <c r="D194" s="26" t="e">
        <f t="shared" si="12"/>
        <v>#VALUE!</v>
      </c>
      <c r="E194" s="89" t="e">
        <f t="shared" si="13"/>
        <v>#N/A</v>
      </c>
      <c r="F194" s="27" t="e">
        <f t="shared" si="15"/>
        <v>#N/A</v>
      </c>
    </row>
    <row r="195" spans="1:6" x14ac:dyDescent="0.2">
      <c r="A195" s="65"/>
      <c r="B195" s="24"/>
      <c r="C195" s="25">
        <f t="shared" si="14"/>
        <v>0</v>
      </c>
      <c r="D195" s="26" t="e">
        <f t="shared" si="12"/>
        <v>#VALUE!</v>
      </c>
      <c r="E195" s="89" t="e">
        <f t="shared" si="13"/>
        <v>#N/A</v>
      </c>
      <c r="F195" s="27" t="e">
        <f t="shared" si="15"/>
        <v>#N/A</v>
      </c>
    </row>
    <row r="196" spans="1:6" x14ac:dyDescent="0.2">
      <c r="A196" s="65"/>
      <c r="B196" s="24"/>
      <c r="C196" s="25">
        <f t="shared" si="14"/>
        <v>0</v>
      </c>
      <c r="D196" s="26" t="e">
        <f t="shared" si="12"/>
        <v>#VALUE!</v>
      </c>
      <c r="E196" s="89" t="e">
        <f t="shared" si="13"/>
        <v>#N/A</v>
      </c>
      <c r="F196" s="27" t="e">
        <f t="shared" si="15"/>
        <v>#N/A</v>
      </c>
    </row>
    <row r="197" spans="1:6" x14ac:dyDescent="0.2">
      <c r="A197" s="65"/>
      <c r="B197" s="24"/>
      <c r="C197" s="25">
        <f t="shared" si="14"/>
        <v>0</v>
      </c>
      <c r="D197" s="26" t="e">
        <f t="shared" ref="D197:D218" si="16">C197*(1+$F$13)</f>
        <v>#VALUE!</v>
      </c>
      <c r="E197" s="89" t="e">
        <f t="shared" si="13"/>
        <v>#N/A</v>
      </c>
      <c r="F197" s="27" t="e">
        <f t="shared" si="15"/>
        <v>#N/A</v>
      </c>
    </row>
    <row r="198" spans="1:6" x14ac:dyDescent="0.2">
      <c r="A198" s="65"/>
      <c r="B198" s="24"/>
      <c r="C198" s="25">
        <f t="shared" si="14"/>
        <v>0</v>
      </c>
      <c r="D198" s="26" t="e">
        <f t="shared" si="16"/>
        <v>#VALUE!</v>
      </c>
      <c r="E198" s="89" t="e">
        <f t="shared" si="13"/>
        <v>#N/A</v>
      </c>
      <c r="F198" s="27" t="e">
        <f t="shared" si="15"/>
        <v>#N/A</v>
      </c>
    </row>
    <row r="199" spans="1:6" x14ac:dyDescent="0.2">
      <c r="A199" s="65"/>
      <c r="B199" s="24"/>
      <c r="C199" s="25">
        <f t="shared" si="14"/>
        <v>0</v>
      </c>
      <c r="D199" s="26" t="e">
        <f t="shared" si="16"/>
        <v>#VALUE!</v>
      </c>
      <c r="E199" s="89" t="e">
        <f t="shared" si="13"/>
        <v>#N/A</v>
      </c>
      <c r="F199" s="27" t="e">
        <f t="shared" si="15"/>
        <v>#N/A</v>
      </c>
    </row>
    <row r="200" spans="1:6" x14ac:dyDescent="0.2">
      <c r="A200" s="65"/>
      <c r="B200" s="24"/>
      <c r="C200" s="25">
        <f t="shared" si="14"/>
        <v>0</v>
      </c>
      <c r="D200" s="26" t="e">
        <f t="shared" si="16"/>
        <v>#VALUE!</v>
      </c>
      <c r="E200" s="89" t="e">
        <f t="shared" si="13"/>
        <v>#N/A</v>
      </c>
      <c r="F200" s="27" t="e">
        <f t="shared" si="15"/>
        <v>#N/A</v>
      </c>
    </row>
    <row r="201" spans="1:6" x14ac:dyDescent="0.2">
      <c r="A201" s="65"/>
      <c r="B201" s="24"/>
      <c r="C201" s="25">
        <f t="shared" si="14"/>
        <v>0</v>
      </c>
      <c r="D201" s="26" t="e">
        <f t="shared" si="16"/>
        <v>#VALUE!</v>
      </c>
      <c r="E201" s="89" t="e">
        <f t="shared" si="13"/>
        <v>#N/A</v>
      </c>
      <c r="F201" s="27" t="e">
        <f t="shared" si="15"/>
        <v>#N/A</v>
      </c>
    </row>
    <row r="202" spans="1:6" x14ac:dyDescent="0.2">
      <c r="A202" s="65"/>
      <c r="B202" s="24"/>
      <c r="C202" s="25">
        <f t="shared" si="14"/>
        <v>0</v>
      </c>
      <c r="D202" s="26" t="e">
        <f t="shared" si="16"/>
        <v>#VALUE!</v>
      </c>
      <c r="E202" s="89" t="e">
        <f t="shared" si="13"/>
        <v>#N/A</v>
      </c>
      <c r="F202" s="27" t="e">
        <f t="shared" si="15"/>
        <v>#N/A</v>
      </c>
    </row>
    <row r="203" spans="1:6" x14ac:dyDescent="0.2">
      <c r="A203" s="65"/>
      <c r="B203" s="24"/>
      <c r="C203" s="25">
        <f t="shared" si="14"/>
        <v>0</v>
      </c>
      <c r="D203" s="26" t="e">
        <f t="shared" si="16"/>
        <v>#VALUE!</v>
      </c>
      <c r="E203" s="89" t="e">
        <f t="shared" si="13"/>
        <v>#N/A</v>
      </c>
      <c r="F203" s="27" t="e">
        <f t="shared" si="15"/>
        <v>#N/A</v>
      </c>
    </row>
    <row r="204" spans="1:6" x14ac:dyDescent="0.2">
      <c r="A204" s="65"/>
      <c r="B204" s="24"/>
      <c r="C204" s="25">
        <f t="shared" si="14"/>
        <v>0</v>
      </c>
      <c r="D204" s="26" t="e">
        <f t="shared" si="16"/>
        <v>#VALUE!</v>
      </c>
      <c r="E204" s="89" t="e">
        <f t="shared" si="13"/>
        <v>#N/A</v>
      </c>
      <c r="F204" s="27" t="e">
        <f t="shared" si="15"/>
        <v>#N/A</v>
      </c>
    </row>
    <row r="205" spans="1:6" x14ac:dyDescent="0.2">
      <c r="A205" s="65"/>
      <c r="B205" s="24"/>
      <c r="C205" s="25">
        <f t="shared" si="14"/>
        <v>0</v>
      </c>
      <c r="D205" s="26" t="e">
        <f t="shared" si="16"/>
        <v>#VALUE!</v>
      </c>
      <c r="E205" s="89" t="e">
        <f t="shared" si="13"/>
        <v>#N/A</v>
      </c>
      <c r="F205" s="27" t="e">
        <f t="shared" si="15"/>
        <v>#N/A</v>
      </c>
    </row>
    <row r="206" spans="1:6" x14ac:dyDescent="0.2">
      <c r="A206" s="65"/>
      <c r="B206" s="24"/>
      <c r="C206" s="25">
        <f t="shared" si="14"/>
        <v>0</v>
      </c>
      <c r="D206" s="26" t="e">
        <f t="shared" si="16"/>
        <v>#VALUE!</v>
      </c>
      <c r="E206" s="89" t="e">
        <f t="shared" si="13"/>
        <v>#N/A</v>
      </c>
      <c r="F206" s="27" t="e">
        <f t="shared" si="15"/>
        <v>#N/A</v>
      </c>
    </row>
    <row r="207" spans="1:6" x14ac:dyDescent="0.2">
      <c r="A207" s="65"/>
      <c r="B207" s="24"/>
      <c r="C207" s="25">
        <f t="shared" si="14"/>
        <v>0</v>
      </c>
      <c r="D207" s="26" t="e">
        <f t="shared" si="16"/>
        <v>#VALUE!</v>
      </c>
      <c r="E207" s="89" t="e">
        <f t="shared" si="13"/>
        <v>#N/A</v>
      </c>
      <c r="F207" s="27" t="e">
        <f t="shared" si="15"/>
        <v>#N/A</v>
      </c>
    </row>
    <row r="208" spans="1:6" x14ac:dyDescent="0.2">
      <c r="A208" s="65"/>
      <c r="B208" s="24"/>
      <c r="C208" s="25">
        <f t="shared" si="14"/>
        <v>0</v>
      </c>
      <c r="D208" s="26" t="e">
        <f t="shared" si="16"/>
        <v>#VALUE!</v>
      </c>
      <c r="E208" s="89" t="e">
        <f t="shared" si="13"/>
        <v>#N/A</v>
      </c>
      <c r="F208" s="27" t="e">
        <f t="shared" si="15"/>
        <v>#N/A</v>
      </c>
    </row>
    <row r="209" spans="1:6" x14ac:dyDescent="0.2">
      <c r="A209" s="65"/>
      <c r="B209" s="24"/>
      <c r="C209" s="25">
        <f t="shared" si="14"/>
        <v>0</v>
      </c>
      <c r="D209" s="26" t="e">
        <f t="shared" si="16"/>
        <v>#VALUE!</v>
      </c>
      <c r="E209" s="89" t="e">
        <f t="shared" si="13"/>
        <v>#N/A</v>
      </c>
      <c r="F209" s="27" t="e">
        <f t="shared" si="15"/>
        <v>#N/A</v>
      </c>
    </row>
    <row r="210" spans="1:6" x14ac:dyDescent="0.2">
      <c r="A210" s="65"/>
      <c r="B210" s="24"/>
      <c r="C210" s="25">
        <f t="shared" si="14"/>
        <v>0</v>
      </c>
      <c r="D210" s="26" t="e">
        <f t="shared" si="16"/>
        <v>#VALUE!</v>
      </c>
      <c r="E210" s="89" t="e">
        <f t="shared" si="13"/>
        <v>#N/A</v>
      </c>
      <c r="F210" s="27" t="e">
        <f t="shared" si="15"/>
        <v>#N/A</v>
      </c>
    </row>
    <row r="211" spans="1:6" x14ac:dyDescent="0.2">
      <c r="A211" s="65"/>
      <c r="B211" s="24"/>
      <c r="C211" s="25">
        <f t="shared" si="14"/>
        <v>0</v>
      </c>
      <c r="D211" s="26" t="e">
        <f t="shared" si="16"/>
        <v>#VALUE!</v>
      </c>
      <c r="E211" s="89" t="e">
        <f t="shared" si="13"/>
        <v>#N/A</v>
      </c>
      <c r="F211" s="27" t="e">
        <f t="shared" si="15"/>
        <v>#N/A</v>
      </c>
    </row>
    <row r="212" spans="1:6" x14ac:dyDescent="0.2">
      <c r="A212" s="65"/>
      <c r="B212" s="24"/>
      <c r="C212" s="25">
        <f t="shared" si="14"/>
        <v>0</v>
      </c>
      <c r="D212" s="26" t="e">
        <f t="shared" si="16"/>
        <v>#VALUE!</v>
      </c>
      <c r="E212" s="89" t="e">
        <f t="shared" si="13"/>
        <v>#N/A</v>
      </c>
      <c r="F212" s="27" t="e">
        <f t="shared" si="15"/>
        <v>#N/A</v>
      </c>
    </row>
    <row r="213" spans="1:6" x14ac:dyDescent="0.2">
      <c r="A213" s="65"/>
      <c r="B213" s="24"/>
      <c r="C213" s="25">
        <f t="shared" si="14"/>
        <v>0</v>
      </c>
      <c r="D213" s="26" t="e">
        <f t="shared" si="16"/>
        <v>#VALUE!</v>
      </c>
      <c r="E213" s="89" t="e">
        <f t="shared" ref="E213:E219" si="17">IF(A213&lt;$F$11,B213*($F$14/1000/60),B213*($F$15/1000/60))</f>
        <v>#N/A</v>
      </c>
      <c r="F213" s="27" t="e">
        <f t="shared" si="15"/>
        <v>#N/A</v>
      </c>
    </row>
    <row r="214" spans="1:6" x14ac:dyDescent="0.2">
      <c r="A214" s="65"/>
      <c r="B214" s="24"/>
      <c r="C214" s="25">
        <f t="shared" si="14"/>
        <v>0</v>
      </c>
      <c r="D214" s="26" t="e">
        <f t="shared" si="16"/>
        <v>#VALUE!</v>
      </c>
      <c r="E214" s="89" t="e">
        <f t="shared" si="17"/>
        <v>#N/A</v>
      </c>
      <c r="F214" s="27" t="e">
        <f t="shared" si="15"/>
        <v>#N/A</v>
      </c>
    </row>
    <row r="215" spans="1:6" x14ac:dyDescent="0.2">
      <c r="A215" s="65"/>
      <c r="B215" s="24"/>
      <c r="C215" s="25">
        <f t="shared" si="14"/>
        <v>0</v>
      </c>
      <c r="D215" s="26" t="e">
        <f t="shared" si="16"/>
        <v>#VALUE!</v>
      </c>
      <c r="E215" s="89" t="e">
        <f t="shared" si="17"/>
        <v>#N/A</v>
      </c>
      <c r="F215" s="27" t="e">
        <f t="shared" si="15"/>
        <v>#N/A</v>
      </c>
    </row>
    <row r="216" spans="1:6" x14ac:dyDescent="0.2">
      <c r="A216" s="65"/>
      <c r="B216" s="24"/>
      <c r="C216" s="25">
        <f t="shared" si="14"/>
        <v>0</v>
      </c>
      <c r="D216" s="26" t="e">
        <f t="shared" si="16"/>
        <v>#VALUE!</v>
      </c>
      <c r="E216" s="89" t="e">
        <f t="shared" si="17"/>
        <v>#N/A</v>
      </c>
      <c r="F216" s="27" t="e">
        <f t="shared" si="15"/>
        <v>#N/A</v>
      </c>
    </row>
    <row r="217" spans="1:6" x14ac:dyDescent="0.2">
      <c r="A217" s="65"/>
      <c r="B217" s="24"/>
      <c r="C217" s="25">
        <f t="shared" si="14"/>
        <v>0</v>
      </c>
      <c r="D217" s="26" t="e">
        <f t="shared" si="16"/>
        <v>#VALUE!</v>
      </c>
      <c r="E217" s="89" t="e">
        <f t="shared" si="17"/>
        <v>#N/A</v>
      </c>
      <c r="F217" s="27" t="e">
        <f t="shared" si="15"/>
        <v>#N/A</v>
      </c>
    </row>
    <row r="218" spans="1:6" x14ac:dyDescent="0.2">
      <c r="A218" s="65"/>
      <c r="B218" s="24"/>
      <c r="C218" s="25">
        <f t="shared" si="14"/>
        <v>0</v>
      </c>
      <c r="D218" s="26" t="e">
        <f t="shared" si="16"/>
        <v>#VALUE!</v>
      </c>
      <c r="E218" s="89" t="e">
        <f t="shared" si="17"/>
        <v>#N/A</v>
      </c>
      <c r="F218" s="27" t="e">
        <f t="shared" si="15"/>
        <v>#N/A</v>
      </c>
    </row>
    <row r="219" spans="1:6" x14ac:dyDescent="0.2">
      <c r="A219" s="70"/>
      <c r="B219" s="28"/>
      <c r="C219" s="29">
        <f t="shared" ref="C219" si="18">IF(B219&gt;210,232.6,IF(B219&gt;150,162.82,IF(B219&gt;60,116.3,IF(B219&gt;0,46.52,0))))</f>
        <v>0</v>
      </c>
      <c r="D219" s="30" t="e">
        <f t="shared" ref="D219" si="19">C219*(1+$F$13)</f>
        <v>#VALUE!</v>
      </c>
      <c r="E219" s="90" t="e">
        <f t="shared" si="17"/>
        <v>#N/A</v>
      </c>
      <c r="F219" s="75" t="e">
        <f t="shared" ref="F219" si="20">E219-D219</f>
        <v>#N/A</v>
      </c>
    </row>
    <row r="220" spans="1:6" ht="15" x14ac:dyDescent="0.25">
      <c r="A220" s="66" t="s">
        <v>14</v>
      </c>
      <c r="B220" s="67"/>
      <c r="C220" s="67"/>
      <c r="D220" s="67"/>
      <c r="E220" s="67"/>
      <c r="F220" s="68" t="e">
        <f>SUM(F19:F219)</f>
        <v>#N/A</v>
      </c>
    </row>
    <row r="221" spans="1:6" x14ac:dyDescent="0.2">
      <c r="A221" s="31"/>
    </row>
    <row r="222" spans="1:6" ht="15" x14ac:dyDescent="0.25">
      <c r="A222" s="32" t="s">
        <v>15</v>
      </c>
      <c r="B222" s="33"/>
      <c r="C222" s="33"/>
      <c r="D222" s="33"/>
      <c r="E222" s="33"/>
      <c r="F222" s="34" t="e">
        <f>IF(F220&lt;0,-F220,0)</f>
        <v>#N/A</v>
      </c>
    </row>
  </sheetData>
  <sheetProtection algorithmName="SHA-512" hashValue="YLrAwfB9A4jAM3r8aLFkYu2ONuzGGWVXczuNAWp7A6qpVMeUmgQa3o7fDssJw0Udq/Fqbk/lxkHc2q+LEhdyxw==" saltValue="5tzk5mdQzLSRvDTYGCxa+Q==" spinCount="100000" sheet="1" objects="1" scenarios="1"/>
  <mergeCells count="4">
    <mergeCell ref="A9:E9"/>
    <mergeCell ref="A13:E13"/>
    <mergeCell ref="A6:F6"/>
    <mergeCell ref="A7:F7"/>
  </mergeCells>
  <dataValidations count="1">
    <dataValidation type="list" allowBlank="1" showInputMessage="1" showErrorMessage="1" sqref="F9" xr:uid="{8C663032-A322-48B1-ADA2-BD85D117111C}">
      <formula1>"Oui,Non"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679250-9F0C-4A2D-8F82-5B45E0D59097}">
          <x14:formula1>
            <xm:f>Échelles!$A$3:$A$19</xm:f>
          </x14:formula1>
          <xm:sqref>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9391C-3E77-4D23-B30E-3DF40A905C68}">
  <dimension ref="A6:N220"/>
  <sheetViews>
    <sheetView tabSelected="1" zoomScaleNormal="100" workbookViewId="0">
      <pane ySplit="17" topLeftCell="A163" activePane="bottomLeft" state="frozen"/>
      <selection pane="bottomLeft" activeCell="M170" sqref="M170"/>
    </sheetView>
  </sheetViews>
  <sheetFormatPr baseColWidth="10" defaultColWidth="10.85546875" defaultRowHeight="14.25" x14ac:dyDescent="0.2"/>
  <cols>
    <col min="1" max="1" width="4.85546875" style="9" customWidth="1"/>
    <col min="2" max="2" width="10.42578125" style="9" customWidth="1"/>
    <col min="3" max="6" width="6.140625" style="9" customWidth="1"/>
    <col min="7" max="7" width="8.28515625" style="9" customWidth="1"/>
    <col min="8" max="8" width="6.5703125" style="9" customWidth="1"/>
    <col min="9" max="9" width="5.140625" style="9" hidden="1" customWidth="1"/>
    <col min="10" max="10" width="2.140625" style="9" hidden="1" customWidth="1"/>
    <col min="11" max="12" width="15" style="9" customWidth="1"/>
    <col min="13" max="13" width="23.42578125" style="9" customWidth="1"/>
    <col min="14" max="15" width="12.28515625" style="9" customWidth="1"/>
    <col min="16" max="16" width="13.140625" style="9" customWidth="1"/>
    <col min="17" max="16384" width="10.85546875" style="9"/>
  </cols>
  <sheetData>
    <row r="6" spans="1:13" ht="16.5" x14ac:dyDescent="0.25">
      <c r="A6" s="102" t="s">
        <v>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3" ht="16.5" x14ac:dyDescent="0.25">
      <c r="A7" s="102" t="s">
        <v>16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</row>
    <row r="9" spans="1:13" x14ac:dyDescent="0.2">
      <c r="A9" s="109" t="s">
        <v>2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1"/>
      <c r="M9" s="37"/>
    </row>
    <row r="10" spans="1:13" x14ac:dyDescent="0.2">
      <c r="A10" s="38" t="s">
        <v>3</v>
      </c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1"/>
      <c r="M10" s="42"/>
    </row>
    <row r="11" spans="1:13" ht="15.75" x14ac:dyDescent="0.2">
      <c r="A11" s="109" t="s">
        <v>17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1"/>
      <c r="M11" s="43"/>
    </row>
    <row r="12" spans="1:13" x14ac:dyDescent="0.2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x14ac:dyDescent="0.2">
      <c r="A13" s="109" t="s">
        <v>5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1"/>
      <c r="M13" s="45" t="str">
        <f>IF(M9="oui",6%,(IF(M9="non",4%,"-")))</f>
        <v>-</v>
      </c>
    </row>
    <row r="14" spans="1:13" x14ac:dyDescent="0.2">
      <c r="A14" s="109" t="s">
        <v>6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1"/>
      <c r="M14" s="46" t="e">
        <f>IF(M10=17,Échelles!B19,(VLOOKUP(M10,Échelles!$A$3:$B$19,2,FALSE)))</f>
        <v>#N/A</v>
      </c>
    </row>
    <row r="15" spans="1:13" ht="15.75" x14ac:dyDescent="0.2">
      <c r="A15" s="109" t="s">
        <v>18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1"/>
      <c r="M15" s="46" t="e">
        <f>IF(M10=17,Échelles!B38,(VLOOKUP(M10,Échelles!$A$23:$B$38,2,FALSE)))</f>
        <v>#N/A</v>
      </c>
    </row>
    <row r="16" spans="1:13" ht="16.5" customHeight="1" x14ac:dyDescent="0.2">
      <c r="A16" s="44"/>
      <c r="B16" s="44"/>
      <c r="C16" s="112" t="s">
        <v>19</v>
      </c>
      <c r="D16" s="113"/>
      <c r="E16" s="113"/>
      <c r="F16" s="113"/>
      <c r="G16" s="114"/>
      <c r="H16" s="47"/>
      <c r="I16" s="44"/>
      <c r="J16" s="44"/>
      <c r="K16" s="44"/>
      <c r="L16" s="44"/>
      <c r="M16" s="44"/>
    </row>
    <row r="17" spans="1:14" ht="52.5" customHeight="1" x14ac:dyDescent="0.25">
      <c r="A17" s="107" t="s">
        <v>8</v>
      </c>
      <c r="B17" s="108"/>
      <c r="C17" s="48">
        <v>1</v>
      </c>
      <c r="D17" s="48">
        <v>2</v>
      </c>
      <c r="E17" s="48">
        <v>3</v>
      </c>
      <c r="F17" s="48">
        <v>4</v>
      </c>
      <c r="G17" s="49">
        <v>5</v>
      </c>
      <c r="H17" s="50" t="s">
        <v>20</v>
      </c>
      <c r="I17" s="50" t="s">
        <v>21</v>
      </c>
      <c r="J17" s="50" t="s">
        <v>22</v>
      </c>
      <c r="K17" s="51" t="s">
        <v>11</v>
      </c>
      <c r="L17" s="52" t="s">
        <v>12</v>
      </c>
      <c r="M17" s="52" t="s">
        <v>13</v>
      </c>
      <c r="N17" s="35"/>
    </row>
    <row r="18" spans="1:14" x14ac:dyDescent="0.2">
      <c r="A18" s="115"/>
      <c r="B18" s="116"/>
      <c r="C18" s="53"/>
      <c r="D18" s="53"/>
      <c r="E18" s="80"/>
      <c r="F18" s="53"/>
      <c r="G18" s="53"/>
      <c r="H18" s="84">
        <f>SUM(C18:G18)</f>
        <v>0</v>
      </c>
      <c r="I18" s="82">
        <f>COUNTIF(C18:G18,"&gt;60")</f>
        <v>0</v>
      </c>
      <c r="J18" s="55">
        <f>IF(I18&gt;2,232.6,MIN(232.6,IF(I18=0,IF(H18=0,0,IF(H18&lt;61,Taux1,IF(H18&lt;151,Taux2,IF(H18&lt;211,Taux3,Taux4)))),Taux1/50*H18)))</f>
        <v>0</v>
      </c>
      <c r="K18" s="86" t="e">
        <f t="shared" ref="K18:K67" si="0">J18*(1+$M$13)</f>
        <v>#VALUE!</v>
      </c>
      <c r="L18" s="87" t="e">
        <f>IF(A18&lt;$M$11,H18*$M$14/1000/60,H18*$M$15/1000/60)</f>
        <v>#N/A</v>
      </c>
      <c r="M18" s="93" t="e">
        <f>L18-K18</f>
        <v>#N/A</v>
      </c>
    </row>
    <row r="19" spans="1:14" x14ac:dyDescent="0.2">
      <c r="A19" s="103"/>
      <c r="B19" s="104"/>
      <c r="C19" s="57"/>
      <c r="D19" s="57"/>
      <c r="E19" s="76"/>
      <c r="F19" s="57"/>
      <c r="G19" s="57"/>
      <c r="H19" s="54">
        <f>SUM(C19:G19)</f>
        <v>0</v>
      </c>
      <c r="I19" s="82">
        <f>COUNTIF(C19:G19,"&gt;60")</f>
        <v>0</v>
      </c>
      <c r="J19" s="55">
        <f t="shared" ref="J19:J49" si="1">IF(I19&gt;2,232.6,MIN(232.6,IF(I19=0,IF(H19=0,0,IF(H19&lt;61,Taux1,IF(H19&lt;151,Taux2,IF(H19&lt;211,Taux3,Taux4)))),Taux1/50*H19)))</f>
        <v>0</v>
      </c>
      <c r="K19" s="86" t="e">
        <f t="shared" si="0"/>
        <v>#VALUE!</v>
      </c>
      <c r="L19" s="56" t="e">
        <f>IF(A19&lt;$M$11,(SUM(C19:G19))*$M$14/1000/60,(SUM(C19:G19))*$M$15/1000/60)</f>
        <v>#N/A</v>
      </c>
      <c r="M19" s="94" t="e">
        <f t="shared" ref="M19:M67" si="2">L19-K19</f>
        <v>#N/A</v>
      </c>
      <c r="N19" s="36"/>
    </row>
    <row r="20" spans="1:14" x14ac:dyDescent="0.2">
      <c r="A20" s="103"/>
      <c r="B20" s="104"/>
      <c r="C20" s="57"/>
      <c r="D20" s="57"/>
      <c r="E20" s="76"/>
      <c r="F20" s="57"/>
      <c r="G20" s="57"/>
      <c r="H20" s="54">
        <f t="shared" ref="H20:H67" si="3">SUM(C20:G20)</f>
        <v>0</v>
      </c>
      <c r="I20" s="82">
        <f t="shared" ref="I20:I42" si="4">COUNTIF(C20:G20,"&gt;60")</f>
        <v>0</v>
      </c>
      <c r="J20" s="55">
        <f t="shared" si="1"/>
        <v>0</v>
      </c>
      <c r="K20" s="86" t="e">
        <f t="shared" si="0"/>
        <v>#VALUE!</v>
      </c>
      <c r="L20" s="56" t="e">
        <f t="shared" ref="L20:L42" si="5">IF(A20&lt;$M$11,(SUM(C20:G20))*$M$14/1000/60,(SUM(C20:G20))*$M$15/1000/60)</f>
        <v>#N/A</v>
      </c>
      <c r="M20" s="94" t="e">
        <f t="shared" si="2"/>
        <v>#N/A</v>
      </c>
      <c r="N20" s="36"/>
    </row>
    <row r="21" spans="1:14" x14ac:dyDescent="0.2">
      <c r="A21" s="103"/>
      <c r="B21" s="104"/>
      <c r="C21" s="57"/>
      <c r="D21" s="57"/>
      <c r="E21" s="76"/>
      <c r="F21" s="57"/>
      <c r="G21" s="57"/>
      <c r="H21" s="54">
        <f t="shared" si="3"/>
        <v>0</v>
      </c>
      <c r="I21" s="82">
        <f t="shared" si="4"/>
        <v>0</v>
      </c>
      <c r="J21" s="55">
        <f t="shared" si="1"/>
        <v>0</v>
      </c>
      <c r="K21" s="86" t="e">
        <f t="shared" si="0"/>
        <v>#VALUE!</v>
      </c>
      <c r="L21" s="56" t="e">
        <f t="shared" si="5"/>
        <v>#N/A</v>
      </c>
      <c r="M21" s="94" t="e">
        <f t="shared" si="2"/>
        <v>#N/A</v>
      </c>
      <c r="N21" s="36"/>
    </row>
    <row r="22" spans="1:14" x14ac:dyDescent="0.2">
      <c r="A22" s="103"/>
      <c r="B22" s="104"/>
      <c r="C22" s="57"/>
      <c r="D22" s="57"/>
      <c r="E22" s="76"/>
      <c r="F22" s="57"/>
      <c r="G22" s="57"/>
      <c r="H22" s="54">
        <f t="shared" si="3"/>
        <v>0</v>
      </c>
      <c r="I22" s="82">
        <f t="shared" si="4"/>
        <v>0</v>
      </c>
      <c r="J22" s="55">
        <f t="shared" si="1"/>
        <v>0</v>
      </c>
      <c r="K22" s="86" t="e">
        <f>J22*(1+$M$13)</f>
        <v>#VALUE!</v>
      </c>
      <c r="L22" s="56" t="e">
        <f t="shared" si="5"/>
        <v>#N/A</v>
      </c>
      <c r="M22" s="94" t="e">
        <f t="shared" si="2"/>
        <v>#N/A</v>
      </c>
      <c r="N22" s="36"/>
    </row>
    <row r="23" spans="1:14" x14ac:dyDescent="0.2">
      <c r="A23" s="103"/>
      <c r="B23" s="104"/>
      <c r="C23" s="57"/>
      <c r="D23" s="57"/>
      <c r="E23" s="76"/>
      <c r="F23" s="57"/>
      <c r="G23" s="57"/>
      <c r="H23" s="54">
        <f t="shared" si="3"/>
        <v>0</v>
      </c>
      <c r="I23" s="82">
        <f t="shared" si="4"/>
        <v>0</v>
      </c>
      <c r="J23" s="55">
        <f t="shared" si="1"/>
        <v>0</v>
      </c>
      <c r="K23" s="86" t="e">
        <f t="shared" si="0"/>
        <v>#VALUE!</v>
      </c>
      <c r="L23" s="56" t="e">
        <f t="shared" si="5"/>
        <v>#N/A</v>
      </c>
      <c r="M23" s="94" t="e">
        <f t="shared" si="2"/>
        <v>#N/A</v>
      </c>
      <c r="N23" s="36"/>
    </row>
    <row r="24" spans="1:14" x14ac:dyDescent="0.2">
      <c r="A24" s="103"/>
      <c r="B24" s="104"/>
      <c r="C24" s="57"/>
      <c r="D24" s="57"/>
      <c r="E24" s="76"/>
      <c r="F24" s="57"/>
      <c r="G24" s="57"/>
      <c r="H24" s="54">
        <f t="shared" si="3"/>
        <v>0</v>
      </c>
      <c r="I24" s="82">
        <f t="shared" si="4"/>
        <v>0</v>
      </c>
      <c r="J24" s="55">
        <f t="shared" si="1"/>
        <v>0</v>
      </c>
      <c r="K24" s="86" t="e">
        <f t="shared" si="0"/>
        <v>#VALUE!</v>
      </c>
      <c r="L24" s="56" t="e">
        <f t="shared" si="5"/>
        <v>#N/A</v>
      </c>
      <c r="M24" s="94" t="e">
        <f t="shared" si="2"/>
        <v>#N/A</v>
      </c>
      <c r="N24" s="36"/>
    </row>
    <row r="25" spans="1:14" x14ac:dyDescent="0.2">
      <c r="A25" s="103"/>
      <c r="B25" s="104"/>
      <c r="C25" s="57"/>
      <c r="D25" s="57"/>
      <c r="E25" s="76"/>
      <c r="F25" s="57"/>
      <c r="G25" s="57"/>
      <c r="H25" s="54">
        <f t="shared" si="3"/>
        <v>0</v>
      </c>
      <c r="I25" s="82">
        <f t="shared" si="4"/>
        <v>0</v>
      </c>
      <c r="J25" s="55">
        <f t="shared" si="1"/>
        <v>0</v>
      </c>
      <c r="K25" s="86" t="e">
        <f t="shared" si="0"/>
        <v>#VALUE!</v>
      </c>
      <c r="L25" s="56" t="e">
        <f t="shared" si="5"/>
        <v>#N/A</v>
      </c>
      <c r="M25" s="94" t="e">
        <f t="shared" si="2"/>
        <v>#N/A</v>
      </c>
      <c r="N25" s="36"/>
    </row>
    <row r="26" spans="1:14" x14ac:dyDescent="0.2">
      <c r="A26" s="103"/>
      <c r="B26" s="104"/>
      <c r="C26" s="57"/>
      <c r="D26" s="57"/>
      <c r="E26" s="76"/>
      <c r="F26" s="57"/>
      <c r="G26" s="57"/>
      <c r="H26" s="54">
        <f t="shared" si="3"/>
        <v>0</v>
      </c>
      <c r="I26" s="82">
        <f t="shared" si="4"/>
        <v>0</v>
      </c>
      <c r="J26" s="55">
        <f t="shared" si="1"/>
        <v>0</v>
      </c>
      <c r="K26" s="86" t="e">
        <f t="shared" si="0"/>
        <v>#VALUE!</v>
      </c>
      <c r="L26" s="56" t="e">
        <f t="shared" si="5"/>
        <v>#N/A</v>
      </c>
      <c r="M26" s="94" t="e">
        <f t="shared" si="2"/>
        <v>#N/A</v>
      </c>
      <c r="N26" s="36"/>
    </row>
    <row r="27" spans="1:14" x14ac:dyDescent="0.2">
      <c r="A27" s="103"/>
      <c r="B27" s="104"/>
      <c r="C27" s="57"/>
      <c r="D27" s="57"/>
      <c r="E27" s="76"/>
      <c r="F27" s="57"/>
      <c r="G27" s="57"/>
      <c r="H27" s="54">
        <f t="shared" si="3"/>
        <v>0</v>
      </c>
      <c r="I27" s="82">
        <f t="shared" si="4"/>
        <v>0</v>
      </c>
      <c r="J27" s="55">
        <f t="shared" si="1"/>
        <v>0</v>
      </c>
      <c r="K27" s="86" t="e">
        <f t="shared" si="0"/>
        <v>#VALUE!</v>
      </c>
      <c r="L27" s="56" t="e">
        <f t="shared" si="5"/>
        <v>#N/A</v>
      </c>
      <c r="M27" s="94" t="e">
        <f t="shared" si="2"/>
        <v>#N/A</v>
      </c>
      <c r="N27" s="36"/>
    </row>
    <row r="28" spans="1:14" x14ac:dyDescent="0.2">
      <c r="A28" s="103"/>
      <c r="B28" s="104"/>
      <c r="C28" s="57"/>
      <c r="D28" s="57"/>
      <c r="E28" s="76"/>
      <c r="F28" s="57"/>
      <c r="G28" s="57"/>
      <c r="H28" s="54">
        <f t="shared" si="3"/>
        <v>0</v>
      </c>
      <c r="I28" s="82">
        <f t="shared" si="4"/>
        <v>0</v>
      </c>
      <c r="J28" s="55">
        <f t="shared" si="1"/>
        <v>0</v>
      </c>
      <c r="K28" s="86" t="e">
        <f t="shared" si="0"/>
        <v>#VALUE!</v>
      </c>
      <c r="L28" s="56" t="e">
        <f t="shared" si="5"/>
        <v>#N/A</v>
      </c>
      <c r="M28" s="94" t="e">
        <f t="shared" si="2"/>
        <v>#N/A</v>
      </c>
      <c r="N28" s="36"/>
    </row>
    <row r="29" spans="1:14" x14ac:dyDescent="0.2">
      <c r="A29" s="103"/>
      <c r="B29" s="104"/>
      <c r="C29" s="57"/>
      <c r="D29" s="57"/>
      <c r="E29" s="76"/>
      <c r="F29" s="57"/>
      <c r="G29" s="57"/>
      <c r="H29" s="54">
        <f t="shared" si="3"/>
        <v>0</v>
      </c>
      <c r="I29" s="82">
        <f t="shared" si="4"/>
        <v>0</v>
      </c>
      <c r="J29" s="55">
        <f t="shared" si="1"/>
        <v>0</v>
      </c>
      <c r="K29" s="86" t="e">
        <f t="shared" si="0"/>
        <v>#VALUE!</v>
      </c>
      <c r="L29" s="56" t="e">
        <f t="shared" si="5"/>
        <v>#N/A</v>
      </c>
      <c r="M29" s="94" t="e">
        <f t="shared" si="2"/>
        <v>#N/A</v>
      </c>
      <c r="N29" s="36"/>
    </row>
    <row r="30" spans="1:14" x14ac:dyDescent="0.2">
      <c r="A30" s="103"/>
      <c r="B30" s="104"/>
      <c r="C30" s="57"/>
      <c r="D30" s="57"/>
      <c r="E30" s="76"/>
      <c r="F30" s="57"/>
      <c r="G30" s="57"/>
      <c r="H30" s="54">
        <f t="shared" si="3"/>
        <v>0</v>
      </c>
      <c r="I30" s="82">
        <f t="shared" si="4"/>
        <v>0</v>
      </c>
      <c r="J30" s="55">
        <f t="shared" si="1"/>
        <v>0</v>
      </c>
      <c r="K30" s="86" t="e">
        <f t="shared" si="0"/>
        <v>#VALUE!</v>
      </c>
      <c r="L30" s="56" t="e">
        <f t="shared" si="5"/>
        <v>#N/A</v>
      </c>
      <c r="M30" s="94" t="e">
        <f t="shared" si="2"/>
        <v>#N/A</v>
      </c>
      <c r="N30" s="36"/>
    </row>
    <row r="31" spans="1:14" x14ac:dyDescent="0.2">
      <c r="A31" s="103"/>
      <c r="B31" s="104"/>
      <c r="C31" s="57"/>
      <c r="D31" s="57"/>
      <c r="E31" s="76"/>
      <c r="F31" s="57"/>
      <c r="G31" s="57"/>
      <c r="H31" s="54">
        <f t="shared" si="3"/>
        <v>0</v>
      </c>
      <c r="I31" s="82">
        <f t="shared" si="4"/>
        <v>0</v>
      </c>
      <c r="J31" s="55">
        <f t="shared" si="1"/>
        <v>0</v>
      </c>
      <c r="K31" s="86" t="e">
        <f t="shared" si="0"/>
        <v>#VALUE!</v>
      </c>
      <c r="L31" s="56" t="e">
        <f t="shared" si="5"/>
        <v>#N/A</v>
      </c>
      <c r="M31" s="94" t="e">
        <f t="shared" si="2"/>
        <v>#N/A</v>
      </c>
      <c r="N31" s="36"/>
    </row>
    <row r="32" spans="1:14" x14ac:dyDescent="0.2">
      <c r="A32" s="103"/>
      <c r="B32" s="104"/>
      <c r="C32" s="57"/>
      <c r="D32" s="57"/>
      <c r="E32" s="76"/>
      <c r="F32" s="57"/>
      <c r="G32" s="57"/>
      <c r="H32" s="54">
        <f t="shared" si="3"/>
        <v>0</v>
      </c>
      <c r="I32" s="82">
        <f t="shared" si="4"/>
        <v>0</v>
      </c>
      <c r="J32" s="55">
        <f t="shared" si="1"/>
        <v>0</v>
      </c>
      <c r="K32" s="86" t="e">
        <f t="shared" si="0"/>
        <v>#VALUE!</v>
      </c>
      <c r="L32" s="56" t="e">
        <f t="shared" si="5"/>
        <v>#N/A</v>
      </c>
      <c r="M32" s="94" t="e">
        <f t="shared" si="2"/>
        <v>#N/A</v>
      </c>
      <c r="N32" s="36"/>
    </row>
    <row r="33" spans="1:14" x14ac:dyDescent="0.2">
      <c r="A33" s="103"/>
      <c r="B33" s="104"/>
      <c r="C33" s="57"/>
      <c r="D33" s="57"/>
      <c r="E33" s="76"/>
      <c r="F33" s="57"/>
      <c r="G33" s="57"/>
      <c r="H33" s="54">
        <f t="shared" si="3"/>
        <v>0</v>
      </c>
      <c r="I33" s="82">
        <f t="shared" si="4"/>
        <v>0</v>
      </c>
      <c r="J33" s="55">
        <f t="shared" si="1"/>
        <v>0</v>
      </c>
      <c r="K33" s="86" t="e">
        <f t="shared" si="0"/>
        <v>#VALUE!</v>
      </c>
      <c r="L33" s="56" t="e">
        <f t="shared" si="5"/>
        <v>#N/A</v>
      </c>
      <c r="M33" s="94" t="e">
        <f t="shared" si="2"/>
        <v>#N/A</v>
      </c>
      <c r="N33" s="36"/>
    </row>
    <row r="34" spans="1:14" x14ac:dyDescent="0.2">
      <c r="A34" s="103"/>
      <c r="B34" s="104"/>
      <c r="C34" s="57"/>
      <c r="D34" s="57"/>
      <c r="E34" s="76"/>
      <c r="F34" s="57"/>
      <c r="G34" s="57"/>
      <c r="H34" s="54">
        <f t="shared" si="3"/>
        <v>0</v>
      </c>
      <c r="I34" s="82">
        <f t="shared" si="4"/>
        <v>0</v>
      </c>
      <c r="J34" s="55">
        <f t="shared" si="1"/>
        <v>0</v>
      </c>
      <c r="K34" s="86" t="e">
        <f t="shared" si="0"/>
        <v>#VALUE!</v>
      </c>
      <c r="L34" s="56" t="e">
        <f t="shared" si="5"/>
        <v>#N/A</v>
      </c>
      <c r="M34" s="94" t="e">
        <f t="shared" si="2"/>
        <v>#N/A</v>
      </c>
      <c r="N34" s="36"/>
    </row>
    <row r="35" spans="1:14" x14ac:dyDescent="0.2">
      <c r="A35" s="103"/>
      <c r="B35" s="104"/>
      <c r="C35" s="57"/>
      <c r="D35" s="57"/>
      <c r="E35" s="76"/>
      <c r="F35" s="57"/>
      <c r="G35" s="57"/>
      <c r="H35" s="54">
        <f t="shared" si="3"/>
        <v>0</v>
      </c>
      <c r="I35" s="82">
        <f t="shared" si="4"/>
        <v>0</v>
      </c>
      <c r="J35" s="55">
        <f t="shared" si="1"/>
        <v>0</v>
      </c>
      <c r="K35" s="86" t="e">
        <f t="shared" si="0"/>
        <v>#VALUE!</v>
      </c>
      <c r="L35" s="56" t="e">
        <f t="shared" si="5"/>
        <v>#N/A</v>
      </c>
      <c r="M35" s="94" t="e">
        <f t="shared" si="2"/>
        <v>#N/A</v>
      </c>
      <c r="N35" s="36"/>
    </row>
    <row r="36" spans="1:14" x14ac:dyDescent="0.2">
      <c r="A36" s="103"/>
      <c r="B36" s="104"/>
      <c r="C36" s="57"/>
      <c r="D36" s="57"/>
      <c r="E36" s="76"/>
      <c r="F36" s="57"/>
      <c r="G36" s="57"/>
      <c r="H36" s="54">
        <f t="shared" si="3"/>
        <v>0</v>
      </c>
      <c r="I36" s="82">
        <f t="shared" si="4"/>
        <v>0</v>
      </c>
      <c r="J36" s="55">
        <f t="shared" si="1"/>
        <v>0</v>
      </c>
      <c r="K36" s="86" t="e">
        <f t="shared" si="0"/>
        <v>#VALUE!</v>
      </c>
      <c r="L36" s="56" t="e">
        <f t="shared" si="5"/>
        <v>#N/A</v>
      </c>
      <c r="M36" s="94" t="e">
        <f t="shared" si="2"/>
        <v>#N/A</v>
      </c>
      <c r="N36" s="36"/>
    </row>
    <row r="37" spans="1:14" x14ac:dyDescent="0.2">
      <c r="A37" s="103"/>
      <c r="B37" s="104"/>
      <c r="C37" s="57"/>
      <c r="D37" s="57"/>
      <c r="E37" s="76"/>
      <c r="F37" s="57"/>
      <c r="G37" s="57"/>
      <c r="H37" s="54">
        <f t="shared" si="3"/>
        <v>0</v>
      </c>
      <c r="I37" s="82">
        <f t="shared" si="4"/>
        <v>0</v>
      </c>
      <c r="J37" s="55">
        <f t="shared" si="1"/>
        <v>0</v>
      </c>
      <c r="K37" s="86" t="e">
        <f t="shared" si="0"/>
        <v>#VALUE!</v>
      </c>
      <c r="L37" s="56" t="e">
        <f t="shared" si="5"/>
        <v>#N/A</v>
      </c>
      <c r="M37" s="94" t="e">
        <f t="shared" si="2"/>
        <v>#N/A</v>
      </c>
      <c r="N37" s="36"/>
    </row>
    <row r="38" spans="1:14" x14ac:dyDescent="0.2">
      <c r="A38" s="103"/>
      <c r="B38" s="104"/>
      <c r="C38" s="57"/>
      <c r="D38" s="57"/>
      <c r="E38" s="76"/>
      <c r="F38" s="57"/>
      <c r="G38" s="57"/>
      <c r="H38" s="54">
        <f t="shared" si="3"/>
        <v>0</v>
      </c>
      <c r="I38" s="82">
        <f t="shared" si="4"/>
        <v>0</v>
      </c>
      <c r="J38" s="55">
        <f t="shared" si="1"/>
        <v>0</v>
      </c>
      <c r="K38" s="86" t="e">
        <f t="shared" si="0"/>
        <v>#VALUE!</v>
      </c>
      <c r="L38" s="56" t="e">
        <f t="shared" si="5"/>
        <v>#N/A</v>
      </c>
      <c r="M38" s="94" t="e">
        <f t="shared" si="2"/>
        <v>#N/A</v>
      </c>
      <c r="N38" s="36"/>
    </row>
    <row r="39" spans="1:14" x14ac:dyDescent="0.2">
      <c r="A39" s="103"/>
      <c r="B39" s="104"/>
      <c r="C39" s="57"/>
      <c r="D39" s="57"/>
      <c r="E39" s="76"/>
      <c r="F39" s="57"/>
      <c r="G39" s="57"/>
      <c r="H39" s="54">
        <f t="shared" si="3"/>
        <v>0</v>
      </c>
      <c r="I39" s="82">
        <f t="shared" si="4"/>
        <v>0</v>
      </c>
      <c r="J39" s="55">
        <f t="shared" si="1"/>
        <v>0</v>
      </c>
      <c r="K39" s="86" t="e">
        <f t="shared" si="0"/>
        <v>#VALUE!</v>
      </c>
      <c r="L39" s="56" t="e">
        <f t="shared" si="5"/>
        <v>#N/A</v>
      </c>
      <c r="M39" s="94" t="e">
        <f t="shared" si="2"/>
        <v>#N/A</v>
      </c>
      <c r="N39" s="36"/>
    </row>
    <row r="40" spans="1:14" x14ac:dyDescent="0.2">
      <c r="A40" s="103"/>
      <c r="B40" s="104"/>
      <c r="C40" s="57"/>
      <c r="D40" s="57"/>
      <c r="E40" s="76"/>
      <c r="F40" s="57"/>
      <c r="G40" s="57"/>
      <c r="H40" s="54">
        <f t="shared" si="3"/>
        <v>0</v>
      </c>
      <c r="I40" s="82">
        <f t="shared" si="4"/>
        <v>0</v>
      </c>
      <c r="J40" s="55">
        <f t="shared" si="1"/>
        <v>0</v>
      </c>
      <c r="K40" s="86" t="e">
        <f t="shared" si="0"/>
        <v>#VALUE!</v>
      </c>
      <c r="L40" s="56" t="e">
        <f t="shared" si="5"/>
        <v>#N/A</v>
      </c>
      <c r="M40" s="94" t="e">
        <f t="shared" si="2"/>
        <v>#N/A</v>
      </c>
      <c r="N40" s="36"/>
    </row>
    <row r="41" spans="1:14" x14ac:dyDescent="0.2">
      <c r="A41" s="103"/>
      <c r="B41" s="104"/>
      <c r="C41" s="57"/>
      <c r="D41" s="57"/>
      <c r="E41" s="76"/>
      <c r="F41" s="57"/>
      <c r="G41" s="57"/>
      <c r="H41" s="54">
        <f t="shared" si="3"/>
        <v>0</v>
      </c>
      <c r="I41" s="82">
        <f t="shared" si="4"/>
        <v>0</v>
      </c>
      <c r="J41" s="55">
        <f t="shared" si="1"/>
        <v>0</v>
      </c>
      <c r="K41" s="86" t="e">
        <f t="shared" si="0"/>
        <v>#VALUE!</v>
      </c>
      <c r="L41" s="56" t="e">
        <f t="shared" si="5"/>
        <v>#N/A</v>
      </c>
      <c r="M41" s="94" t="e">
        <f t="shared" si="2"/>
        <v>#N/A</v>
      </c>
      <c r="N41" s="36"/>
    </row>
    <row r="42" spans="1:14" x14ac:dyDescent="0.2">
      <c r="A42" s="103"/>
      <c r="B42" s="104"/>
      <c r="C42" s="57"/>
      <c r="D42" s="57"/>
      <c r="E42" s="76"/>
      <c r="F42" s="57"/>
      <c r="G42" s="57"/>
      <c r="H42" s="54">
        <f t="shared" si="3"/>
        <v>0</v>
      </c>
      <c r="I42" s="82">
        <f t="shared" si="4"/>
        <v>0</v>
      </c>
      <c r="J42" s="55">
        <f t="shared" si="1"/>
        <v>0</v>
      </c>
      <c r="K42" s="86" t="e">
        <f t="shared" si="0"/>
        <v>#VALUE!</v>
      </c>
      <c r="L42" s="56" t="e">
        <f t="shared" si="5"/>
        <v>#N/A</v>
      </c>
      <c r="M42" s="94" t="e">
        <f t="shared" si="2"/>
        <v>#N/A</v>
      </c>
      <c r="N42" s="36"/>
    </row>
    <row r="43" spans="1:14" x14ac:dyDescent="0.2">
      <c r="A43" s="103"/>
      <c r="B43" s="104"/>
      <c r="C43" s="57"/>
      <c r="D43" s="57"/>
      <c r="E43" s="76"/>
      <c r="F43" s="57"/>
      <c r="G43" s="57"/>
      <c r="H43" s="54">
        <f t="shared" si="3"/>
        <v>0</v>
      </c>
      <c r="I43" s="82">
        <f t="shared" ref="I43:I58" si="6">COUNTIF(C43:G43,"&gt;60")</f>
        <v>0</v>
      </c>
      <c r="J43" s="55">
        <f t="shared" si="1"/>
        <v>0</v>
      </c>
      <c r="K43" s="86" t="e">
        <f t="shared" si="0"/>
        <v>#VALUE!</v>
      </c>
      <c r="L43" s="56" t="e">
        <f t="shared" ref="L43:L67" si="7">IF(A43&lt;$M$11,(SUM(C43:G43))*$M$14/1000/60,(SUM(C43:G43))*$M$15/1000/60)</f>
        <v>#N/A</v>
      </c>
      <c r="M43" s="94" t="e">
        <f t="shared" si="2"/>
        <v>#N/A</v>
      </c>
    </row>
    <row r="44" spans="1:14" x14ac:dyDescent="0.2">
      <c r="A44" s="103"/>
      <c r="B44" s="104"/>
      <c r="C44" s="57"/>
      <c r="D44" s="57"/>
      <c r="E44" s="76"/>
      <c r="F44" s="57"/>
      <c r="G44" s="57"/>
      <c r="H44" s="54">
        <f t="shared" si="3"/>
        <v>0</v>
      </c>
      <c r="I44" s="82">
        <f t="shared" si="6"/>
        <v>0</v>
      </c>
      <c r="J44" s="55">
        <f t="shared" si="1"/>
        <v>0</v>
      </c>
      <c r="K44" s="86" t="e">
        <f t="shared" si="0"/>
        <v>#VALUE!</v>
      </c>
      <c r="L44" s="56" t="e">
        <f t="shared" si="7"/>
        <v>#N/A</v>
      </c>
      <c r="M44" s="94" t="e">
        <f t="shared" si="2"/>
        <v>#N/A</v>
      </c>
    </row>
    <row r="45" spans="1:14" x14ac:dyDescent="0.2">
      <c r="A45" s="103"/>
      <c r="B45" s="104"/>
      <c r="C45" s="57"/>
      <c r="D45" s="57"/>
      <c r="E45" s="76"/>
      <c r="F45" s="57"/>
      <c r="G45" s="57"/>
      <c r="H45" s="54">
        <f t="shared" si="3"/>
        <v>0</v>
      </c>
      <c r="I45" s="82">
        <f t="shared" si="6"/>
        <v>0</v>
      </c>
      <c r="J45" s="55">
        <f t="shared" si="1"/>
        <v>0</v>
      </c>
      <c r="K45" s="86" t="e">
        <f t="shared" si="0"/>
        <v>#VALUE!</v>
      </c>
      <c r="L45" s="56" t="e">
        <f t="shared" si="7"/>
        <v>#N/A</v>
      </c>
      <c r="M45" s="94" t="e">
        <f t="shared" si="2"/>
        <v>#N/A</v>
      </c>
    </row>
    <row r="46" spans="1:14" x14ac:dyDescent="0.2">
      <c r="A46" s="103"/>
      <c r="B46" s="104"/>
      <c r="C46" s="57"/>
      <c r="D46" s="57"/>
      <c r="E46" s="76"/>
      <c r="F46" s="57"/>
      <c r="G46" s="57"/>
      <c r="H46" s="54">
        <f t="shared" si="3"/>
        <v>0</v>
      </c>
      <c r="I46" s="82">
        <f t="shared" si="6"/>
        <v>0</v>
      </c>
      <c r="J46" s="55">
        <f t="shared" si="1"/>
        <v>0</v>
      </c>
      <c r="K46" s="86" t="e">
        <f t="shared" si="0"/>
        <v>#VALUE!</v>
      </c>
      <c r="L46" s="56" t="e">
        <f t="shared" si="7"/>
        <v>#N/A</v>
      </c>
      <c r="M46" s="94" t="e">
        <f t="shared" si="2"/>
        <v>#N/A</v>
      </c>
    </row>
    <row r="47" spans="1:14" x14ac:dyDescent="0.2">
      <c r="A47" s="103"/>
      <c r="B47" s="104"/>
      <c r="C47" s="57"/>
      <c r="D47" s="57"/>
      <c r="E47" s="76"/>
      <c r="F47" s="57"/>
      <c r="G47" s="57"/>
      <c r="H47" s="54">
        <f t="shared" si="3"/>
        <v>0</v>
      </c>
      <c r="I47" s="82">
        <f t="shared" si="6"/>
        <v>0</v>
      </c>
      <c r="J47" s="55">
        <f t="shared" si="1"/>
        <v>0</v>
      </c>
      <c r="K47" s="86" t="e">
        <f t="shared" si="0"/>
        <v>#VALUE!</v>
      </c>
      <c r="L47" s="56" t="e">
        <f t="shared" si="7"/>
        <v>#N/A</v>
      </c>
      <c r="M47" s="94" t="e">
        <f t="shared" si="2"/>
        <v>#N/A</v>
      </c>
    </row>
    <row r="48" spans="1:14" x14ac:dyDescent="0.2">
      <c r="A48" s="103"/>
      <c r="B48" s="104"/>
      <c r="C48" s="57"/>
      <c r="D48" s="57"/>
      <c r="E48" s="76"/>
      <c r="F48" s="57"/>
      <c r="G48" s="57"/>
      <c r="H48" s="54">
        <f t="shared" si="3"/>
        <v>0</v>
      </c>
      <c r="I48" s="82">
        <f t="shared" si="6"/>
        <v>0</v>
      </c>
      <c r="J48" s="55">
        <f t="shared" si="1"/>
        <v>0</v>
      </c>
      <c r="K48" s="86" t="e">
        <f t="shared" si="0"/>
        <v>#VALUE!</v>
      </c>
      <c r="L48" s="56" t="e">
        <f t="shared" si="7"/>
        <v>#N/A</v>
      </c>
      <c r="M48" s="94" t="e">
        <f t="shared" si="2"/>
        <v>#N/A</v>
      </c>
    </row>
    <row r="49" spans="1:13" x14ac:dyDescent="0.2">
      <c r="A49" s="103"/>
      <c r="B49" s="104"/>
      <c r="C49" s="57"/>
      <c r="D49" s="57"/>
      <c r="E49" s="76"/>
      <c r="F49" s="57"/>
      <c r="G49" s="57"/>
      <c r="H49" s="54">
        <f t="shared" si="3"/>
        <v>0</v>
      </c>
      <c r="I49" s="82">
        <f t="shared" si="6"/>
        <v>0</v>
      </c>
      <c r="J49" s="55">
        <f t="shared" si="1"/>
        <v>0</v>
      </c>
      <c r="K49" s="86" t="e">
        <f t="shared" si="0"/>
        <v>#VALUE!</v>
      </c>
      <c r="L49" s="56" t="e">
        <f t="shared" si="7"/>
        <v>#N/A</v>
      </c>
      <c r="M49" s="94" t="e">
        <f t="shared" si="2"/>
        <v>#N/A</v>
      </c>
    </row>
    <row r="50" spans="1:13" x14ac:dyDescent="0.2">
      <c r="A50" s="103"/>
      <c r="B50" s="104"/>
      <c r="C50" s="57"/>
      <c r="D50" s="57"/>
      <c r="E50" s="76"/>
      <c r="F50" s="57"/>
      <c r="G50" s="57"/>
      <c r="H50" s="54">
        <f t="shared" si="3"/>
        <v>0</v>
      </c>
      <c r="I50" s="82">
        <f t="shared" si="6"/>
        <v>0</v>
      </c>
      <c r="J50" s="55">
        <f t="shared" ref="J50:J67" si="8">IF(I50&gt;2,232.6,MIN(232.6,IF(I50=0,IF(H50=0,0,IF(H50&lt;61,Taux1,IF(H50&lt;151,Taux2,IF(H50&lt;211,Taux3,Taux4)))),Taux1/50*H50)))</f>
        <v>0</v>
      </c>
      <c r="K50" s="86" t="e">
        <f t="shared" si="0"/>
        <v>#VALUE!</v>
      </c>
      <c r="L50" s="56" t="e">
        <f t="shared" si="7"/>
        <v>#N/A</v>
      </c>
      <c r="M50" s="94" t="e">
        <f t="shared" si="2"/>
        <v>#N/A</v>
      </c>
    </row>
    <row r="51" spans="1:13" x14ac:dyDescent="0.2">
      <c r="A51" s="103"/>
      <c r="B51" s="104"/>
      <c r="C51" s="57"/>
      <c r="D51" s="57"/>
      <c r="E51" s="76"/>
      <c r="F51" s="57"/>
      <c r="G51" s="57"/>
      <c r="H51" s="54">
        <f t="shared" si="3"/>
        <v>0</v>
      </c>
      <c r="I51" s="82">
        <f t="shared" si="6"/>
        <v>0</v>
      </c>
      <c r="J51" s="55">
        <f t="shared" si="8"/>
        <v>0</v>
      </c>
      <c r="K51" s="86" t="e">
        <f t="shared" si="0"/>
        <v>#VALUE!</v>
      </c>
      <c r="L51" s="56" t="e">
        <f t="shared" si="7"/>
        <v>#N/A</v>
      </c>
      <c r="M51" s="94" t="e">
        <f t="shared" si="2"/>
        <v>#N/A</v>
      </c>
    </row>
    <row r="52" spans="1:13" x14ac:dyDescent="0.2">
      <c r="A52" s="103"/>
      <c r="B52" s="104"/>
      <c r="C52" s="57"/>
      <c r="D52" s="57"/>
      <c r="E52" s="76"/>
      <c r="F52" s="57"/>
      <c r="G52" s="57"/>
      <c r="H52" s="54">
        <f t="shared" si="3"/>
        <v>0</v>
      </c>
      <c r="I52" s="82">
        <f t="shared" si="6"/>
        <v>0</v>
      </c>
      <c r="J52" s="55">
        <f t="shared" si="8"/>
        <v>0</v>
      </c>
      <c r="K52" s="86" t="e">
        <f t="shared" si="0"/>
        <v>#VALUE!</v>
      </c>
      <c r="L52" s="56" t="e">
        <f t="shared" si="7"/>
        <v>#N/A</v>
      </c>
      <c r="M52" s="94" t="e">
        <f t="shared" si="2"/>
        <v>#N/A</v>
      </c>
    </row>
    <row r="53" spans="1:13" x14ac:dyDescent="0.2">
      <c r="A53" s="103"/>
      <c r="B53" s="104"/>
      <c r="C53" s="57"/>
      <c r="D53" s="57"/>
      <c r="E53" s="76"/>
      <c r="F53" s="57"/>
      <c r="G53" s="57"/>
      <c r="H53" s="54">
        <f t="shared" si="3"/>
        <v>0</v>
      </c>
      <c r="I53" s="82">
        <f t="shared" si="6"/>
        <v>0</v>
      </c>
      <c r="J53" s="55">
        <f t="shared" si="8"/>
        <v>0</v>
      </c>
      <c r="K53" s="86" t="e">
        <f t="shared" si="0"/>
        <v>#VALUE!</v>
      </c>
      <c r="L53" s="56" t="e">
        <f t="shared" si="7"/>
        <v>#N/A</v>
      </c>
      <c r="M53" s="94" t="e">
        <f t="shared" si="2"/>
        <v>#N/A</v>
      </c>
    </row>
    <row r="54" spans="1:13" x14ac:dyDescent="0.2">
      <c r="A54" s="103"/>
      <c r="B54" s="104"/>
      <c r="C54" s="57"/>
      <c r="D54" s="57"/>
      <c r="E54" s="76"/>
      <c r="F54" s="57"/>
      <c r="G54" s="57"/>
      <c r="H54" s="54">
        <f t="shared" si="3"/>
        <v>0</v>
      </c>
      <c r="I54" s="82">
        <f t="shared" si="6"/>
        <v>0</v>
      </c>
      <c r="J54" s="55">
        <f t="shared" si="8"/>
        <v>0</v>
      </c>
      <c r="K54" s="86" t="e">
        <f t="shared" si="0"/>
        <v>#VALUE!</v>
      </c>
      <c r="L54" s="56" t="e">
        <f t="shared" si="7"/>
        <v>#N/A</v>
      </c>
      <c r="M54" s="94" t="e">
        <f t="shared" si="2"/>
        <v>#N/A</v>
      </c>
    </row>
    <row r="55" spans="1:13" x14ac:dyDescent="0.2">
      <c r="A55" s="103"/>
      <c r="B55" s="104"/>
      <c r="C55" s="57"/>
      <c r="D55" s="57"/>
      <c r="E55" s="76"/>
      <c r="F55" s="57"/>
      <c r="G55" s="57"/>
      <c r="H55" s="54">
        <f t="shared" si="3"/>
        <v>0</v>
      </c>
      <c r="I55" s="82">
        <f t="shared" si="6"/>
        <v>0</v>
      </c>
      <c r="J55" s="55">
        <f t="shared" si="8"/>
        <v>0</v>
      </c>
      <c r="K55" s="86" t="e">
        <f t="shared" si="0"/>
        <v>#VALUE!</v>
      </c>
      <c r="L55" s="56" t="e">
        <f t="shared" si="7"/>
        <v>#N/A</v>
      </c>
      <c r="M55" s="94" t="e">
        <f t="shared" si="2"/>
        <v>#N/A</v>
      </c>
    </row>
    <row r="56" spans="1:13" x14ac:dyDescent="0.2">
      <c r="A56" s="103"/>
      <c r="B56" s="104"/>
      <c r="C56" s="57"/>
      <c r="D56" s="57"/>
      <c r="E56" s="76"/>
      <c r="F56" s="57"/>
      <c r="G56" s="57"/>
      <c r="H56" s="54">
        <f t="shared" si="3"/>
        <v>0</v>
      </c>
      <c r="I56" s="82">
        <f t="shared" si="6"/>
        <v>0</v>
      </c>
      <c r="J56" s="55">
        <f t="shared" si="8"/>
        <v>0</v>
      </c>
      <c r="K56" s="86" t="e">
        <f t="shared" si="0"/>
        <v>#VALUE!</v>
      </c>
      <c r="L56" s="56" t="e">
        <f t="shared" si="7"/>
        <v>#N/A</v>
      </c>
      <c r="M56" s="94" t="e">
        <f t="shared" si="2"/>
        <v>#N/A</v>
      </c>
    </row>
    <row r="57" spans="1:13" x14ac:dyDescent="0.2">
      <c r="A57" s="103"/>
      <c r="B57" s="104"/>
      <c r="C57" s="57"/>
      <c r="D57" s="57"/>
      <c r="E57" s="76"/>
      <c r="F57" s="57"/>
      <c r="G57" s="57"/>
      <c r="H57" s="54">
        <f t="shared" si="3"/>
        <v>0</v>
      </c>
      <c r="I57" s="82">
        <f t="shared" si="6"/>
        <v>0</v>
      </c>
      <c r="J57" s="55">
        <f t="shared" si="8"/>
        <v>0</v>
      </c>
      <c r="K57" s="86" t="e">
        <f t="shared" si="0"/>
        <v>#VALUE!</v>
      </c>
      <c r="L57" s="56" t="e">
        <f t="shared" si="7"/>
        <v>#N/A</v>
      </c>
      <c r="M57" s="94" t="e">
        <f t="shared" si="2"/>
        <v>#N/A</v>
      </c>
    </row>
    <row r="58" spans="1:13" x14ac:dyDescent="0.2">
      <c r="A58" s="103"/>
      <c r="B58" s="104"/>
      <c r="C58" s="57"/>
      <c r="D58" s="57"/>
      <c r="E58" s="76"/>
      <c r="F58" s="57"/>
      <c r="G58" s="57"/>
      <c r="H58" s="54">
        <f t="shared" si="3"/>
        <v>0</v>
      </c>
      <c r="I58" s="82">
        <f t="shared" si="6"/>
        <v>0</v>
      </c>
      <c r="J58" s="55">
        <f t="shared" si="8"/>
        <v>0</v>
      </c>
      <c r="K58" s="86" t="e">
        <f t="shared" si="0"/>
        <v>#VALUE!</v>
      </c>
      <c r="L58" s="56" t="e">
        <f t="shared" si="7"/>
        <v>#N/A</v>
      </c>
      <c r="M58" s="94" t="e">
        <f t="shared" si="2"/>
        <v>#N/A</v>
      </c>
    </row>
    <row r="59" spans="1:13" x14ac:dyDescent="0.2">
      <c r="A59" s="103"/>
      <c r="B59" s="104"/>
      <c r="C59" s="57"/>
      <c r="D59" s="57"/>
      <c r="E59" s="76"/>
      <c r="F59" s="57"/>
      <c r="G59" s="57"/>
      <c r="H59" s="54">
        <f t="shared" si="3"/>
        <v>0</v>
      </c>
      <c r="I59" s="82">
        <f t="shared" ref="I59:I60" si="9">COUNTIF(C59:G59,"&gt;60")</f>
        <v>0</v>
      </c>
      <c r="J59" s="55">
        <f t="shared" si="8"/>
        <v>0</v>
      </c>
      <c r="K59" s="86" t="e">
        <f t="shared" si="0"/>
        <v>#VALUE!</v>
      </c>
      <c r="L59" s="56" t="e">
        <f t="shared" si="7"/>
        <v>#N/A</v>
      </c>
      <c r="M59" s="94" t="e">
        <f t="shared" si="2"/>
        <v>#N/A</v>
      </c>
    </row>
    <row r="60" spans="1:13" x14ac:dyDescent="0.2">
      <c r="A60" s="103"/>
      <c r="B60" s="104"/>
      <c r="C60" s="57"/>
      <c r="D60" s="57"/>
      <c r="E60" s="76"/>
      <c r="F60" s="57"/>
      <c r="G60" s="57"/>
      <c r="H60" s="54">
        <f t="shared" si="3"/>
        <v>0</v>
      </c>
      <c r="I60" s="82">
        <f t="shared" si="9"/>
        <v>0</v>
      </c>
      <c r="J60" s="55">
        <f t="shared" si="8"/>
        <v>0</v>
      </c>
      <c r="K60" s="86" t="e">
        <f t="shared" si="0"/>
        <v>#VALUE!</v>
      </c>
      <c r="L60" s="56" t="e">
        <f t="shared" si="7"/>
        <v>#N/A</v>
      </c>
      <c r="M60" s="94" t="e">
        <f t="shared" si="2"/>
        <v>#N/A</v>
      </c>
    </row>
    <row r="61" spans="1:13" x14ac:dyDescent="0.2">
      <c r="A61" s="103"/>
      <c r="B61" s="104"/>
      <c r="C61" s="57"/>
      <c r="D61" s="57"/>
      <c r="E61" s="76"/>
      <c r="F61" s="57"/>
      <c r="G61" s="57"/>
      <c r="H61" s="54">
        <f t="shared" si="3"/>
        <v>0</v>
      </c>
      <c r="I61" s="82">
        <f t="shared" ref="I61:I67" si="10">COUNTIF(C61:G61,"&gt;60")</f>
        <v>0</v>
      </c>
      <c r="J61" s="55">
        <f t="shared" si="8"/>
        <v>0</v>
      </c>
      <c r="K61" s="86" t="e">
        <f t="shared" si="0"/>
        <v>#VALUE!</v>
      </c>
      <c r="L61" s="56" t="e">
        <f t="shared" si="7"/>
        <v>#N/A</v>
      </c>
      <c r="M61" s="94" t="e">
        <f t="shared" si="2"/>
        <v>#N/A</v>
      </c>
    </row>
    <row r="62" spans="1:13" x14ac:dyDescent="0.2">
      <c r="A62" s="103"/>
      <c r="B62" s="104"/>
      <c r="C62" s="57"/>
      <c r="D62" s="57"/>
      <c r="E62" s="76"/>
      <c r="F62" s="57"/>
      <c r="G62" s="57"/>
      <c r="H62" s="54">
        <f t="shared" si="3"/>
        <v>0</v>
      </c>
      <c r="I62" s="82">
        <f t="shared" si="10"/>
        <v>0</v>
      </c>
      <c r="J62" s="55">
        <f t="shared" si="8"/>
        <v>0</v>
      </c>
      <c r="K62" s="86" t="e">
        <f t="shared" si="0"/>
        <v>#VALUE!</v>
      </c>
      <c r="L62" s="56" t="e">
        <f t="shared" si="7"/>
        <v>#N/A</v>
      </c>
      <c r="M62" s="94" t="e">
        <f t="shared" si="2"/>
        <v>#N/A</v>
      </c>
    </row>
    <row r="63" spans="1:13" x14ac:dyDescent="0.2">
      <c r="A63" s="103"/>
      <c r="B63" s="104"/>
      <c r="C63" s="57"/>
      <c r="D63" s="57"/>
      <c r="E63" s="76"/>
      <c r="F63" s="57"/>
      <c r="G63" s="57"/>
      <c r="H63" s="54">
        <f t="shared" si="3"/>
        <v>0</v>
      </c>
      <c r="I63" s="82">
        <f t="shared" si="10"/>
        <v>0</v>
      </c>
      <c r="J63" s="55">
        <f t="shared" si="8"/>
        <v>0</v>
      </c>
      <c r="K63" s="86" t="e">
        <f t="shared" si="0"/>
        <v>#VALUE!</v>
      </c>
      <c r="L63" s="56" t="e">
        <f t="shared" si="7"/>
        <v>#N/A</v>
      </c>
      <c r="M63" s="94" t="e">
        <f t="shared" si="2"/>
        <v>#N/A</v>
      </c>
    </row>
    <row r="64" spans="1:13" x14ac:dyDescent="0.2">
      <c r="A64" s="103"/>
      <c r="B64" s="104"/>
      <c r="C64" s="57"/>
      <c r="D64" s="57"/>
      <c r="E64" s="76"/>
      <c r="F64" s="57"/>
      <c r="G64" s="57"/>
      <c r="H64" s="54">
        <f t="shared" si="3"/>
        <v>0</v>
      </c>
      <c r="I64" s="82">
        <f t="shared" si="10"/>
        <v>0</v>
      </c>
      <c r="J64" s="55">
        <f t="shared" si="8"/>
        <v>0</v>
      </c>
      <c r="K64" s="86" t="e">
        <f t="shared" si="0"/>
        <v>#VALUE!</v>
      </c>
      <c r="L64" s="56" t="e">
        <f t="shared" si="7"/>
        <v>#N/A</v>
      </c>
      <c r="M64" s="94" t="e">
        <f t="shared" si="2"/>
        <v>#N/A</v>
      </c>
    </row>
    <row r="65" spans="1:13" x14ac:dyDescent="0.2">
      <c r="A65" s="103"/>
      <c r="B65" s="104"/>
      <c r="C65" s="57"/>
      <c r="D65" s="57"/>
      <c r="E65" s="76"/>
      <c r="F65" s="57"/>
      <c r="G65" s="57"/>
      <c r="H65" s="54">
        <f t="shared" si="3"/>
        <v>0</v>
      </c>
      <c r="I65" s="82">
        <f t="shared" si="10"/>
        <v>0</v>
      </c>
      <c r="J65" s="55">
        <f t="shared" si="8"/>
        <v>0</v>
      </c>
      <c r="K65" s="86" t="e">
        <f t="shared" si="0"/>
        <v>#VALUE!</v>
      </c>
      <c r="L65" s="56" t="e">
        <f t="shared" si="7"/>
        <v>#N/A</v>
      </c>
      <c r="M65" s="94" t="e">
        <f t="shared" si="2"/>
        <v>#N/A</v>
      </c>
    </row>
    <row r="66" spans="1:13" x14ac:dyDescent="0.2">
      <c r="A66" s="103"/>
      <c r="B66" s="104"/>
      <c r="C66" s="57"/>
      <c r="D66" s="57"/>
      <c r="E66" s="76"/>
      <c r="F66" s="57"/>
      <c r="G66" s="57"/>
      <c r="H66" s="54">
        <f t="shared" si="3"/>
        <v>0</v>
      </c>
      <c r="I66" s="82">
        <f t="shared" si="10"/>
        <v>0</v>
      </c>
      <c r="J66" s="55">
        <f t="shared" si="8"/>
        <v>0</v>
      </c>
      <c r="K66" s="86" t="e">
        <f t="shared" si="0"/>
        <v>#VALUE!</v>
      </c>
      <c r="L66" s="56" t="e">
        <f t="shared" si="7"/>
        <v>#N/A</v>
      </c>
      <c r="M66" s="94" t="e">
        <f t="shared" si="2"/>
        <v>#N/A</v>
      </c>
    </row>
    <row r="67" spans="1:13" x14ac:dyDescent="0.2">
      <c r="A67" s="103"/>
      <c r="B67" s="104"/>
      <c r="C67" s="57"/>
      <c r="D67" s="57"/>
      <c r="E67" s="76"/>
      <c r="F67" s="57"/>
      <c r="G67" s="57"/>
      <c r="H67" s="54">
        <f t="shared" si="3"/>
        <v>0</v>
      </c>
      <c r="I67" s="82">
        <f t="shared" si="10"/>
        <v>0</v>
      </c>
      <c r="J67" s="55">
        <f t="shared" si="8"/>
        <v>0</v>
      </c>
      <c r="K67" s="86" t="e">
        <f t="shared" si="0"/>
        <v>#VALUE!</v>
      </c>
      <c r="L67" s="56" t="e">
        <f t="shared" si="7"/>
        <v>#N/A</v>
      </c>
      <c r="M67" s="94" t="e">
        <f t="shared" si="2"/>
        <v>#N/A</v>
      </c>
    </row>
    <row r="68" spans="1:13" x14ac:dyDescent="0.2">
      <c r="A68" s="103"/>
      <c r="B68" s="104"/>
      <c r="C68" s="57"/>
      <c r="D68" s="57"/>
      <c r="E68" s="76"/>
      <c r="F68" s="57"/>
      <c r="G68" s="57"/>
      <c r="H68" s="54">
        <f>SUM(C68:G68)</f>
        <v>0</v>
      </c>
      <c r="I68" s="77">
        <f>COUNTIF(C68:G68,"&gt;60")</f>
        <v>0</v>
      </c>
      <c r="J68" s="78">
        <f>IF(I68&gt;2,232.6,MIN(232.6,IF(I68=0,IF(H68=0,0,IF(H68&lt;61,Taux1,IF(H68&lt;151,Taux2,IF(H68&lt;211,Taux3,Taux4)))),Taux1/50*H68)))</f>
        <v>0</v>
      </c>
      <c r="K68" s="79" t="e">
        <f t="shared" ref="K68:K131" si="11">J68*(1+$M$13)</f>
        <v>#VALUE!</v>
      </c>
      <c r="L68" s="56" t="e">
        <f>IF(A68&lt;$M$11,H68*$M$14/1000/60,H68*$M$15/1000/60)</f>
        <v>#N/A</v>
      </c>
      <c r="M68" s="94" t="e">
        <f>L68-K68</f>
        <v>#N/A</v>
      </c>
    </row>
    <row r="69" spans="1:13" x14ac:dyDescent="0.2">
      <c r="A69" s="103"/>
      <c r="B69" s="104"/>
      <c r="C69" s="57"/>
      <c r="D69" s="57"/>
      <c r="E69" s="76"/>
      <c r="F69" s="57"/>
      <c r="G69" s="57"/>
      <c r="H69" s="54">
        <f>SUM(C69:G69)</f>
        <v>0</v>
      </c>
      <c r="I69" s="82">
        <f>COUNTIF(C69:G69,"&gt;60")</f>
        <v>0</v>
      </c>
      <c r="J69" s="55">
        <f t="shared" ref="J69:J117" si="12">IF(I69&gt;2,232.6,MIN(232.6,IF(I69=0,IF(H69=0,0,IF(H69&lt;61,Taux1,IF(H69&lt;151,Taux2,IF(H69&lt;211,Taux3,Taux4)))),Taux1/50*H69)))</f>
        <v>0</v>
      </c>
      <c r="K69" s="86" t="e">
        <f t="shared" si="11"/>
        <v>#VALUE!</v>
      </c>
      <c r="L69" s="56" t="e">
        <f>IF(A69&lt;$M$11,(SUM(C69:G69))*$M$14/1000/60,(SUM(C69:G69))*$M$15/1000/60)</f>
        <v>#N/A</v>
      </c>
      <c r="M69" s="94" t="e">
        <f t="shared" ref="M69:M117" si="13">L69-K69</f>
        <v>#N/A</v>
      </c>
    </row>
    <row r="70" spans="1:13" x14ac:dyDescent="0.2">
      <c r="A70" s="103"/>
      <c r="B70" s="104"/>
      <c r="C70" s="57"/>
      <c r="D70" s="57"/>
      <c r="E70" s="76"/>
      <c r="F70" s="57"/>
      <c r="G70" s="57"/>
      <c r="H70" s="54">
        <f t="shared" ref="H70:H117" si="14">SUM(C70:G70)</f>
        <v>0</v>
      </c>
      <c r="I70" s="82">
        <f t="shared" ref="I70:I117" si="15">COUNTIF(C70:G70,"&gt;60")</f>
        <v>0</v>
      </c>
      <c r="J70" s="55">
        <f t="shared" si="12"/>
        <v>0</v>
      </c>
      <c r="K70" s="86" t="e">
        <f t="shared" si="11"/>
        <v>#VALUE!</v>
      </c>
      <c r="L70" s="56" t="e">
        <f t="shared" ref="L70:L117" si="16">IF(A70&lt;$M$11,(SUM(C70:G70))*$M$14/1000/60,(SUM(C70:G70))*$M$15/1000/60)</f>
        <v>#N/A</v>
      </c>
      <c r="M70" s="94" t="e">
        <f t="shared" si="13"/>
        <v>#N/A</v>
      </c>
    </row>
    <row r="71" spans="1:13" x14ac:dyDescent="0.2">
      <c r="A71" s="103"/>
      <c r="B71" s="104"/>
      <c r="C71" s="57"/>
      <c r="D71" s="57"/>
      <c r="E71" s="76"/>
      <c r="F71" s="57"/>
      <c r="G71" s="57"/>
      <c r="H71" s="54">
        <f t="shared" si="14"/>
        <v>0</v>
      </c>
      <c r="I71" s="82">
        <f t="shared" si="15"/>
        <v>0</v>
      </c>
      <c r="J71" s="55">
        <f t="shared" si="12"/>
        <v>0</v>
      </c>
      <c r="K71" s="86" t="e">
        <f t="shared" si="11"/>
        <v>#VALUE!</v>
      </c>
      <c r="L71" s="56" t="e">
        <f t="shared" si="16"/>
        <v>#N/A</v>
      </c>
      <c r="M71" s="94" t="e">
        <f t="shared" si="13"/>
        <v>#N/A</v>
      </c>
    </row>
    <row r="72" spans="1:13" x14ac:dyDescent="0.2">
      <c r="A72" s="103"/>
      <c r="B72" s="104"/>
      <c r="C72" s="57"/>
      <c r="D72" s="57"/>
      <c r="E72" s="76"/>
      <c r="F72" s="57"/>
      <c r="G72" s="57"/>
      <c r="H72" s="54">
        <f t="shared" si="14"/>
        <v>0</v>
      </c>
      <c r="I72" s="82">
        <f t="shared" si="15"/>
        <v>0</v>
      </c>
      <c r="J72" s="55">
        <f t="shared" si="12"/>
        <v>0</v>
      </c>
      <c r="K72" s="86" t="e">
        <f t="shared" si="11"/>
        <v>#VALUE!</v>
      </c>
      <c r="L72" s="56" t="e">
        <f t="shared" si="16"/>
        <v>#N/A</v>
      </c>
      <c r="M72" s="94" t="e">
        <f t="shared" si="13"/>
        <v>#N/A</v>
      </c>
    </row>
    <row r="73" spans="1:13" x14ac:dyDescent="0.2">
      <c r="A73" s="103"/>
      <c r="B73" s="104"/>
      <c r="C73" s="57"/>
      <c r="D73" s="57"/>
      <c r="E73" s="76"/>
      <c r="F73" s="57"/>
      <c r="G73" s="57"/>
      <c r="H73" s="54">
        <f t="shared" si="14"/>
        <v>0</v>
      </c>
      <c r="I73" s="82">
        <f t="shared" si="15"/>
        <v>0</v>
      </c>
      <c r="J73" s="55">
        <f t="shared" si="12"/>
        <v>0</v>
      </c>
      <c r="K73" s="86" t="e">
        <f t="shared" si="11"/>
        <v>#VALUE!</v>
      </c>
      <c r="L73" s="56" t="e">
        <f t="shared" si="16"/>
        <v>#N/A</v>
      </c>
      <c r="M73" s="94" t="e">
        <f t="shared" si="13"/>
        <v>#N/A</v>
      </c>
    </row>
    <row r="74" spans="1:13" x14ac:dyDescent="0.2">
      <c r="A74" s="103"/>
      <c r="B74" s="104"/>
      <c r="C74" s="57"/>
      <c r="D74" s="57"/>
      <c r="E74" s="76"/>
      <c r="F74" s="57"/>
      <c r="G74" s="57"/>
      <c r="H74" s="54">
        <f t="shared" si="14"/>
        <v>0</v>
      </c>
      <c r="I74" s="82">
        <f t="shared" si="15"/>
        <v>0</v>
      </c>
      <c r="J74" s="55">
        <f t="shared" si="12"/>
        <v>0</v>
      </c>
      <c r="K74" s="86" t="e">
        <f t="shared" si="11"/>
        <v>#VALUE!</v>
      </c>
      <c r="L74" s="56" t="e">
        <f t="shared" si="16"/>
        <v>#N/A</v>
      </c>
      <c r="M74" s="94" t="e">
        <f t="shared" si="13"/>
        <v>#N/A</v>
      </c>
    </row>
    <row r="75" spans="1:13" x14ac:dyDescent="0.2">
      <c r="A75" s="103"/>
      <c r="B75" s="104"/>
      <c r="C75" s="57"/>
      <c r="D75" s="57"/>
      <c r="E75" s="76"/>
      <c r="F75" s="57"/>
      <c r="G75" s="57"/>
      <c r="H75" s="54">
        <f t="shared" si="14"/>
        <v>0</v>
      </c>
      <c r="I75" s="82">
        <f t="shared" si="15"/>
        <v>0</v>
      </c>
      <c r="J75" s="55">
        <f t="shared" si="12"/>
        <v>0</v>
      </c>
      <c r="K75" s="86" t="e">
        <f t="shared" si="11"/>
        <v>#VALUE!</v>
      </c>
      <c r="L75" s="56" t="e">
        <f t="shared" si="16"/>
        <v>#N/A</v>
      </c>
      <c r="M75" s="94" t="e">
        <f t="shared" si="13"/>
        <v>#N/A</v>
      </c>
    </row>
    <row r="76" spans="1:13" x14ac:dyDescent="0.2">
      <c r="A76" s="103"/>
      <c r="B76" s="104"/>
      <c r="C76" s="57"/>
      <c r="D76" s="57"/>
      <c r="E76" s="76"/>
      <c r="F76" s="57"/>
      <c r="G76" s="57"/>
      <c r="H76" s="54">
        <f t="shared" si="14"/>
        <v>0</v>
      </c>
      <c r="I76" s="82">
        <f t="shared" si="15"/>
        <v>0</v>
      </c>
      <c r="J76" s="55">
        <f t="shared" si="12"/>
        <v>0</v>
      </c>
      <c r="K76" s="86" t="e">
        <f t="shared" si="11"/>
        <v>#VALUE!</v>
      </c>
      <c r="L76" s="56" t="e">
        <f t="shared" si="16"/>
        <v>#N/A</v>
      </c>
      <c r="M76" s="94" t="e">
        <f t="shared" si="13"/>
        <v>#N/A</v>
      </c>
    </row>
    <row r="77" spans="1:13" x14ac:dyDescent="0.2">
      <c r="A77" s="103"/>
      <c r="B77" s="104"/>
      <c r="C77" s="57"/>
      <c r="D77" s="57"/>
      <c r="E77" s="76"/>
      <c r="F77" s="57"/>
      <c r="G77" s="57"/>
      <c r="H77" s="54">
        <f t="shared" si="14"/>
        <v>0</v>
      </c>
      <c r="I77" s="82">
        <f t="shared" si="15"/>
        <v>0</v>
      </c>
      <c r="J77" s="55">
        <f t="shared" si="12"/>
        <v>0</v>
      </c>
      <c r="K77" s="86" t="e">
        <f t="shared" si="11"/>
        <v>#VALUE!</v>
      </c>
      <c r="L77" s="56" t="e">
        <f t="shared" si="16"/>
        <v>#N/A</v>
      </c>
      <c r="M77" s="94" t="e">
        <f t="shared" si="13"/>
        <v>#N/A</v>
      </c>
    </row>
    <row r="78" spans="1:13" x14ac:dyDescent="0.2">
      <c r="A78" s="103"/>
      <c r="B78" s="104"/>
      <c r="C78" s="57"/>
      <c r="D78" s="57"/>
      <c r="E78" s="76"/>
      <c r="F78" s="57"/>
      <c r="G78" s="57"/>
      <c r="H78" s="54">
        <f t="shared" si="14"/>
        <v>0</v>
      </c>
      <c r="I78" s="82">
        <f t="shared" si="15"/>
        <v>0</v>
      </c>
      <c r="J78" s="55">
        <f t="shared" si="12"/>
        <v>0</v>
      </c>
      <c r="K78" s="86" t="e">
        <f t="shared" si="11"/>
        <v>#VALUE!</v>
      </c>
      <c r="L78" s="56" t="e">
        <f t="shared" si="16"/>
        <v>#N/A</v>
      </c>
      <c r="M78" s="94" t="e">
        <f t="shared" si="13"/>
        <v>#N/A</v>
      </c>
    </row>
    <row r="79" spans="1:13" x14ac:dyDescent="0.2">
      <c r="A79" s="103"/>
      <c r="B79" s="104"/>
      <c r="C79" s="57"/>
      <c r="D79" s="57"/>
      <c r="E79" s="76"/>
      <c r="F79" s="57"/>
      <c r="G79" s="57"/>
      <c r="H79" s="54">
        <f t="shared" si="14"/>
        <v>0</v>
      </c>
      <c r="I79" s="82">
        <f t="shared" si="15"/>
        <v>0</v>
      </c>
      <c r="J79" s="55">
        <f t="shared" si="12"/>
        <v>0</v>
      </c>
      <c r="K79" s="86" t="e">
        <f t="shared" si="11"/>
        <v>#VALUE!</v>
      </c>
      <c r="L79" s="56" t="e">
        <f t="shared" si="16"/>
        <v>#N/A</v>
      </c>
      <c r="M79" s="94" t="e">
        <f t="shared" si="13"/>
        <v>#N/A</v>
      </c>
    </row>
    <row r="80" spans="1:13" x14ac:dyDescent="0.2">
      <c r="A80" s="103"/>
      <c r="B80" s="104"/>
      <c r="C80" s="57"/>
      <c r="D80" s="57"/>
      <c r="E80" s="76"/>
      <c r="F80" s="57"/>
      <c r="G80" s="57"/>
      <c r="H80" s="54">
        <f t="shared" si="14"/>
        <v>0</v>
      </c>
      <c r="I80" s="82">
        <f t="shared" si="15"/>
        <v>0</v>
      </c>
      <c r="J80" s="55">
        <f t="shared" si="12"/>
        <v>0</v>
      </c>
      <c r="K80" s="86" t="e">
        <f t="shared" si="11"/>
        <v>#VALUE!</v>
      </c>
      <c r="L80" s="56" t="e">
        <f t="shared" si="16"/>
        <v>#N/A</v>
      </c>
      <c r="M80" s="94" t="e">
        <f t="shared" si="13"/>
        <v>#N/A</v>
      </c>
    </row>
    <row r="81" spans="1:13" x14ac:dyDescent="0.2">
      <c r="A81" s="103"/>
      <c r="B81" s="104"/>
      <c r="C81" s="57"/>
      <c r="D81" s="57"/>
      <c r="E81" s="76"/>
      <c r="F81" s="57"/>
      <c r="G81" s="57"/>
      <c r="H81" s="54">
        <f t="shared" si="14"/>
        <v>0</v>
      </c>
      <c r="I81" s="82">
        <f t="shared" si="15"/>
        <v>0</v>
      </c>
      <c r="J81" s="55">
        <f t="shared" si="12"/>
        <v>0</v>
      </c>
      <c r="K81" s="86" t="e">
        <f t="shared" si="11"/>
        <v>#VALUE!</v>
      </c>
      <c r="L81" s="56" t="e">
        <f t="shared" si="16"/>
        <v>#N/A</v>
      </c>
      <c r="M81" s="94" t="e">
        <f t="shared" si="13"/>
        <v>#N/A</v>
      </c>
    </row>
    <row r="82" spans="1:13" x14ac:dyDescent="0.2">
      <c r="A82" s="103"/>
      <c r="B82" s="104"/>
      <c r="C82" s="57"/>
      <c r="D82" s="57"/>
      <c r="E82" s="76"/>
      <c r="F82" s="57"/>
      <c r="G82" s="57"/>
      <c r="H82" s="54">
        <f t="shared" si="14"/>
        <v>0</v>
      </c>
      <c r="I82" s="82">
        <f t="shared" si="15"/>
        <v>0</v>
      </c>
      <c r="J82" s="55">
        <f t="shared" si="12"/>
        <v>0</v>
      </c>
      <c r="K82" s="86" t="e">
        <f t="shared" si="11"/>
        <v>#VALUE!</v>
      </c>
      <c r="L82" s="56" t="e">
        <f t="shared" si="16"/>
        <v>#N/A</v>
      </c>
      <c r="M82" s="94" t="e">
        <f t="shared" si="13"/>
        <v>#N/A</v>
      </c>
    </row>
    <row r="83" spans="1:13" x14ac:dyDescent="0.2">
      <c r="A83" s="103"/>
      <c r="B83" s="104"/>
      <c r="C83" s="57"/>
      <c r="D83" s="57"/>
      <c r="E83" s="76"/>
      <c r="F83" s="57"/>
      <c r="G83" s="57"/>
      <c r="H83" s="54">
        <f t="shared" si="14"/>
        <v>0</v>
      </c>
      <c r="I83" s="82">
        <f t="shared" si="15"/>
        <v>0</v>
      </c>
      <c r="J83" s="55">
        <f t="shared" si="12"/>
        <v>0</v>
      </c>
      <c r="K83" s="86" t="e">
        <f t="shared" si="11"/>
        <v>#VALUE!</v>
      </c>
      <c r="L83" s="56" t="e">
        <f t="shared" si="16"/>
        <v>#N/A</v>
      </c>
      <c r="M83" s="94" t="e">
        <f t="shared" si="13"/>
        <v>#N/A</v>
      </c>
    </row>
    <row r="84" spans="1:13" x14ac:dyDescent="0.2">
      <c r="A84" s="103"/>
      <c r="B84" s="104"/>
      <c r="C84" s="57"/>
      <c r="D84" s="57"/>
      <c r="E84" s="76"/>
      <c r="F84" s="57"/>
      <c r="G84" s="57"/>
      <c r="H84" s="54">
        <f t="shared" si="14"/>
        <v>0</v>
      </c>
      <c r="I84" s="82">
        <f t="shared" si="15"/>
        <v>0</v>
      </c>
      <c r="J84" s="55">
        <f t="shared" si="12"/>
        <v>0</v>
      </c>
      <c r="K84" s="86" t="e">
        <f t="shared" si="11"/>
        <v>#VALUE!</v>
      </c>
      <c r="L84" s="56" t="e">
        <f t="shared" si="16"/>
        <v>#N/A</v>
      </c>
      <c r="M84" s="94" t="e">
        <f t="shared" si="13"/>
        <v>#N/A</v>
      </c>
    </row>
    <row r="85" spans="1:13" x14ac:dyDescent="0.2">
      <c r="A85" s="103"/>
      <c r="B85" s="104"/>
      <c r="C85" s="57"/>
      <c r="D85" s="57"/>
      <c r="E85" s="76"/>
      <c r="F85" s="57"/>
      <c r="G85" s="57"/>
      <c r="H85" s="54">
        <f t="shared" si="14"/>
        <v>0</v>
      </c>
      <c r="I85" s="82">
        <f t="shared" si="15"/>
        <v>0</v>
      </c>
      <c r="J85" s="55">
        <f t="shared" si="12"/>
        <v>0</v>
      </c>
      <c r="K85" s="86" t="e">
        <f t="shared" si="11"/>
        <v>#VALUE!</v>
      </c>
      <c r="L85" s="56" t="e">
        <f t="shared" si="16"/>
        <v>#N/A</v>
      </c>
      <c r="M85" s="94" t="e">
        <f t="shared" si="13"/>
        <v>#N/A</v>
      </c>
    </row>
    <row r="86" spans="1:13" x14ac:dyDescent="0.2">
      <c r="A86" s="103"/>
      <c r="B86" s="104"/>
      <c r="C86" s="57"/>
      <c r="D86" s="57"/>
      <c r="E86" s="76"/>
      <c r="F86" s="57"/>
      <c r="G86" s="57"/>
      <c r="H86" s="54">
        <f t="shared" si="14"/>
        <v>0</v>
      </c>
      <c r="I86" s="82">
        <f t="shared" si="15"/>
        <v>0</v>
      </c>
      <c r="J86" s="55">
        <f t="shared" si="12"/>
        <v>0</v>
      </c>
      <c r="K86" s="86" t="e">
        <f t="shared" si="11"/>
        <v>#VALUE!</v>
      </c>
      <c r="L86" s="56" t="e">
        <f t="shared" si="16"/>
        <v>#N/A</v>
      </c>
      <c r="M86" s="94" t="e">
        <f t="shared" si="13"/>
        <v>#N/A</v>
      </c>
    </row>
    <row r="87" spans="1:13" x14ac:dyDescent="0.2">
      <c r="A87" s="103"/>
      <c r="B87" s="104"/>
      <c r="C87" s="57"/>
      <c r="D87" s="57"/>
      <c r="E87" s="76"/>
      <c r="F87" s="57"/>
      <c r="G87" s="57"/>
      <c r="H87" s="54">
        <f t="shared" si="14"/>
        <v>0</v>
      </c>
      <c r="I87" s="82">
        <f t="shared" si="15"/>
        <v>0</v>
      </c>
      <c r="J87" s="55">
        <f t="shared" si="12"/>
        <v>0</v>
      </c>
      <c r="K87" s="86" t="e">
        <f t="shared" si="11"/>
        <v>#VALUE!</v>
      </c>
      <c r="L87" s="56" t="e">
        <f t="shared" si="16"/>
        <v>#N/A</v>
      </c>
      <c r="M87" s="94" t="e">
        <f t="shared" si="13"/>
        <v>#N/A</v>
      </c>
    </row>
    <row r="88" spans="1:13" x14ac:dyDescent="0.2">
      <c r="A88" s="103"/>
      <c r="B88" s="104"/>
      <c r="C88" s="57"/>
      <c r="D88" s="57"/>
      <c r="E88" s="76"/>
      <c r="F88" s="57"/>
      <c r="G88" s="57"/>
      <c r="H88" s="54">
        <f t="shared" si="14"/>
        <v>0</v>
      </c>
      <c r="I88" s="82">
        <f t="shared" si="15"/>
        <v>0</v>
      </c>
      <c r="J88" s="55">
        <f t="shared" si="12"/>
        <v>0</v>
      </c>
      <c r="K88" s="86" t="e">
        <f t="shared" si="11"/>
        <v>#VALUE!</v>
      </c>
      <c r="L88" s="56" t="e">
        <f t="shared" si="16"/>
        <v>#N/A</v>
      </c>
      <c r="M88" s="94" t="e">
        <f t="shared" si="13"/>
        <v>#N/A</v>
      </c>
    </row>
    <row r="89" spans="1:13" x14ac:dyDescent="0.2">
      <c r="A89" s="103"/>
      <c r="B89" s="104"/>
      <c r="C89" s="57"/>
      <c r="D89" s="57"/>
      <c r="E89" s="76"/>
      <c r="F89" s="57"/>
      <c r="G89" s="57"/>
      <c r="H89" s="54">
        <f t="shared" si="14"/>
        <v>0</v>
      </c>
      <c r="I89" s="82">
        <f t="shared" si="15"/>
        <v>0</v>
      </c>
      <c r="J89" s="55">
        <f t="shared" si="12"/>
        <v>0</v>
      </c>
      <c r="K89" s="86" t="e">
        <f t="shared" si="11"/>
        <v>#VALUE!</v>
      </c>
      <c r="L89" s="56" t="e">
        <f t="shared" si="16"/>
        <v>#N/A</v>
      </c>
      <c r="M89" s="94" t="e">
        <f t="shared" si="13"/>
        <v>#N/A</v>
      </c>
    </row>
    <row r="90" spans="1:13" x14ac:dyDescent="0.2">
      <c r="A90" s="103"/>
      <c r="B90" s="104"/>
      <c r="C90" s="57"/>
      <c r="D90" s="57"/>
      <c r="E90" s="76"/>
      <c r="F90" s="57"/>
      <c r="G90" s="57"/>
      <c r="H90" s="54">
        <f t="shared" si="14"/>
        <v>0</v>
      </c>
      <c r="I90" s="82">
        <f t="shared" si="15"/>
        <v>0</v>
      </c>
      <c r="J90" s="55">
        <f t="shared" si="12"/>
        <v>0</v>
      </c>
      <c r="K90" s="86" t="e">
        <f t="shared" si="11"/>
        <v>#VALUE!</v>
      </c>
      <c r="L90" s="56" t="e">
        <f t="shared" si="16"/>
        <v>#N/A</v>
      </c>
      <c r="M90" s="94" t="e">
        <f t="shared" si="13"/>
        <v>#N/A</v>
      </c>
    </row>
    <row r="91" spans="1:13" x14ac:dyDescent="0.2">
      <c r="A91" s="103"/>
      <c r="B91" s="104"/>
      <c r="C91" s="57"/>
      <c r="D91" s="57"/>
      <c r="E91" s="76"/>
      <c r="F91" s="57"/>
      <c r="G91" s="57"/>
      <c r="H91" s="54">
        <f t="shared" si="14"/>
        <v>0</v>
      </c>
      <c r="I91" s="82">
        <f t="shared" si="15"/>
        <v>0</v>
      </c>
      <c r="J91" s="55">
        <f t="shared" si="12"/>
        <v>0</v>
      </c>
      <c r="K91" s="86" t="e">
        <f t="shared" si="11"/>
        <v>#VALUE!</v>
      </c>
      <c r="L91" s="56" t="e">
        <f t="shared" si="16"/>
        <v>#N/A</v>
      </c>
      <c r="M91" s="94" t="e">
        <f t="shared" si="13"/>
        <v>#N/A</v>
      </c>
    </row>
    <row r="92" spans="1:13" x14ac:dyDescent="0.2">
      <c r="A92" s="103"/>
      <c r="B92" s="104"/>
      <c r="C92" s="57"/>
      <c r="D92" s="57"/>
      <c r="E92" s="76"/>
      <c r="F92" s="57"/>
      <c r="G92" s="57"/>
      <c r="H92" s="54">
        <f t="shared" si="14"/>
        <v>0</v>
      </c>
      <c r="I92" s="82">
        <f t="shared" si="15"/>
        <v>0</v>
      </c>
      <c r="J92" s="55">
        <f t="shared" si="12"/>
        <v>0</v>
      </c>
      <c r="K92" s="86" t="e">
        <f t="shared" si="11"/>
        <v>#VALUE!</v>
      </c>
      <c r="L92" s="56" t="e">
        <f t="shared" si="16"/>
        <v>#N/A</v>
      </c>
      <c r="M92" s="94" t="e">
        <f t="shared" si="13"/>
        <v>#N/A</v>
      </c>
    </row>
    <row r="93" spans="1:13" x14ac:dyDescent="0.2">
      <c r="A93" s="103"/>
      <c r="B93" s="104"/>
      <c r="C93" s="57"/>
      <c r="D93" s="57"/>
      <c r="E93" s="76"/>
      <c r="F93" s="57"/>
      <c r="G93" s="57"/>
      <c r="H93" s="54">
        <f t="shared" si="14"/>
        <v>0</v>
      </c>
      <c r="I93" s="82">
        <f t="shared" si="15"/>
        <v>0</v>
      </c>
      <c r="J93" s="55">
        <f t="shared" si="12"/>
        <v>0</v>
      </c>
      <c r="K93" s="86" t="e">
        <f t="shared" si="11"/>
        <v>#VALUE!</v>
      </c>
      <c r="L93" s="56" t="e">
        <f t="shared" si="16"/>
        <v>#N/A</v>
      </c>
      <c r="M93" s="94" t="e">
        <f t="shared" si="13"/>
        <v>#N/A</v>
      </c>
    </row>
    <row r="94" spans="1:13" x14ac:dyDescent="0.2">
      <c r="A94" s="103"/>
      <c r="B94" s="104"/>
      <c r="C94" s="57"/>
      <c r="D94" s="57"/>
      <c r="E94" s="76"/>
      <c r="F94" s="57"/>
      <c r="G94" s="57"/>
      <c r="H94" s="54">
        <f t="shared" si="14"/>
        <v>0</v>
      </c>
      <c r="I94" s="82">
        <f t="shared" si="15"/>
        <v>0</v>
      </c>
      <c r="J94" s="55">
        <f t="shared" si="12"/>
        <v>0</v>
      </c>
      <c r="K94" s="86" t="e">
        <f t="shared" si="11"/>
        <v>#VALUE!</v>
      </c>
      <c r="L94" s="56" t="e">
        <f t="shared" si="16"/>
        <v>#N/A</v>
      </c>
      <c r="M94" s="94" t="e">
        <f t="shared" si="13"/>
        <v>#N/A</v>
      </c>
    </row>
    <row r="95" spans="1:13" x14ac:dyDescent="0.2">
      <c r="A95" s="103"/>
      <c r="B95" s="104"/>
      <c r="C95" s="57"/>
      <c r="D95" s="57"/>
      <c r="E95" s="76"/>
      <c r="F95" s="57"/>
      <c r="G95" s="57"/>
      <c r="H95" s="54">
        <f t="shared" si="14"/>
        <v>0</v>
      </c>
      <c r="I95" s="82">
        <f t="shared" si="15"/>
        <v>0</v>
      </c>
      <c r="J95" s="55">
        <f t="shared" si="12"/>
        <v>0</v>
      </c>
      <c r="K95" s="86" t="e">
        <f t="shared" si="11"/>
        <v>#VALUE!</v>
      </c>
      <c r="L95" s="56" t="e">
        <f t="shared" si="16"/>
        <v>#N/A</v>
      </c>
      <c r="M95" s="94" t="e">
        <f t="shared" si="13"/>
        <v>#N/A</v>
      </c>
    </row>
    <row r="96" spans="1:13" x14ac:dyDescent="0.2">
      <c r="A96" s="103"/>
      <c r="B96" s="104"/>
      <c r="C96" s="57"/>
      <c r="D96" s="57"/>
      <c r="E96" s="76"/>
      <c r="F96" s="57"/>
      <c r="G96" s="57"/>
      <c r="H96" s="54">
        <f t="shared" si="14"/>
        <v>0</v>
      </c>
      <c r="I96" s="82">
        <f t="shared" si="15"/>
        <v>0</v>
      </c>
      <c r="J96" s="55">
        <f t="shared" si="12"/>
        <v>0</v>
      </c>
      <c r="K96" s="86" t="e">
        <f t="shared" si="11"/>
        <v>#VALUE!</v>
      </c>
      <c r="L96" s="56" t="e">
        <f t="shared" si="16"/>
        <v>#N/A</v>
      </c>
      <c r="M96" s="94" t="e">
        <f t="shared" si="13"/>
        <v>#N/A</v>
      </c>
    </row>
    <row r="97" spans="1:13" x14ac:dyDescent="0.2">
      <c r="A97" s="103"/>
      <c r="B97" s="104"/>
      <c r="C97" s="57"/>
      <c r="D97" s="57"/>
      <c r="E97" s="76"/>
      <c r="F97" s="57"/>
      <c r="G97" s="57"/>
      <c r="H97" s="54">
        <f t="shared" si="14"/>
        <v>0</v>
      </c>
      <c r="I97" s="82">
        <f t="shared" si="15"/>
        <v>0</v>
      </c>
      <c r="J97" s="55">
        <f t="shared" si="12"/>
        <v>0</v>
      </c>
      <c r="K97" s="86" t="e">
        <f t="shared" si="11"/>
        <v>#VALUE!</v>
      </c>
      <c r="L97" s="56" t="e">
        <f t="shared" si="16"/>
        <v>#N/A</v>
      </c>
      <c r="M97" s="94" t="e">
        <f t="shared" si="13"/>
        <v>#N/A</v>
      </c>
    </row>
    <row r="98" spans="1:13" x14ac:dyDescent="0.2">
      <c r="A98" s="103"/>
      <c r="B98" s="104"/>
      <c r="C98" s="57"/>
      <c r="D98" s="57"/>
      <c r="E98" s="76"/>
      <c r="F98" s="57"/>
      <c r="G98" s="57"/>
      <c r="H98" s="54">
        <f t="shared" si="14"/>
        <v>0</v>
      </c>
      <c r="I98" s="82">
        <f t="shared" si="15"/>
        <v>0</v>
      </c>
      <c r="J98" s="55">
        <f t="shared" si="12"/>
        <v>0</v>
      </c>
      <c r="K98" s="86" t="e">
        <f t="shared" si="11"/>
        <v>#VALUE!</v>
      </c>
      <c r="L98" s="56" t="e">
        <f t="shared" si="16"/>
        <v>#N/A</v>
      </c>
      <c r="M98" s="94" t="e">
        <f t="shared" si="13"/>
        <v>#N/A</v>
      </c>
    </row>
    <row r="99" spans="1:13" x14ac:dyDescent="0.2">
      <c r="A99" s="103"/>
      <c r="B99" s="104"/>
      <c r="C99" s="57"/>
      <c r="D99" s="57"/>
      <c r="E99" s="76"/>
      <c r="F99" s="57"/>
      <c r="G99" s="57"/>
      <c r="H99" s="54">
        <f t="shared" si="14"/>
        <v>0</v>
      </c>
      <c r="I99" s="82">
        <f t="shared" si="15"/>
        <v>0</v>
      </c>
      <c r="J99" s="55">
        <f t="shared" si="12"/>
        <v>0</v>
      </c>
      <c r="K99" s="86" t="e">
        <f t="shared" si="11"/>
        <v>#VALUE!</v>
      </c>
      <c r="L99" s="56" t="e">
        <f t="shared" si="16"/>
        <v>#N/A</v>
      </c>
      <c r="M99" s="94" t="e">
        <f t="shared" si="13"/>
        <v>#N/A</v>
      </c>
    </row>
    <row r="100" spans="1:13" x14ac:dyDescent="0.2">
      <c r="A100" s="103"/>
      <c r="B100" s="104"/>
      <c r="C100" s="57"/>
      <c r="D100" s="57"/>
      <c r="E100" s="76"/>
      <c r="F100" s="57"/>
      <c r="G100" s="57"/>
      <c r="H100" s="54">
        <f t="shared" si="14"/>
        <v>0</v>
      </c>
      <c r="I100" s="82">
        <f t="shared" si="15"/>
        <v>0</v>
      </c>
      <c r="J100" s="55">
        <f t="shared" si="12"/>
        <v>0</v>
      </c>
      <c r="K100" s="86" t="e">
        <f t="shared" si="11"/>
        <v>#VALUE!</v>
      </c>
      <c r="L100" s="56" t="e">
        <f t="shared" si="16"/>
        <v>#N/A</v>
      </c>
      <c r="M100" s="94" t="e">
        <f t="shared" si="13"/>
        <v>#N/A</v>
      </c>
    </row>
    <row r="101" spans="1:13" x14ac:dyDescent="0.2">
      <c r="A101" s="103"/>
      <c r="B101" s="104"/>
      <c r="C101" s="57"/>
      <c r="D101" s="57"/>
      <c r="E101" s="76"/>
      <c r="F101" s="57"/>
      <c r="G101" s="57"/>
      <c r="H101" s="54">
        <f t="shared" si="14"/>
        <v>0</v>
      </c>
      <c r="I101" s="82">
        <f t="shared" si="15"/>
        <v>0</v>
      </c>
      <c r="J101" s="55">
        <f t="shared" si="12"/>
        <v>0</v>
      </c>
      <c r="K101" s="86" t="e">
        <f t="shared" si="11"/>
        <v>#VALUE!</v>
      </c>
      <c r="L101" s="56" t="e">
        <f t="shared" si="16"/>
        <v>#N/A</v>
      </c>
      <c r="M101" s="94" t="e">
        <f t="shared" si="13"/>
        <v>#N/A</v>
      </c>
    </row>
    <row r="102" spans="1:13" x14ac:dyDescent="0.2">
      <c r="A102" s="103"/>
      <c r="B102" s="104"/>
      <c r="C102" s="57"/>
      <c r="D102" s="57"/>
      <c r="E102" s="76"/>
      <c r="F102" s="57"/>
      <c r="G102" s="57"/>
      <c r="H102" s="54">
        <f t="shared" si="14"/>
        <v>0</v>
      </c>
      <c r="I102" s="82">
        <f t="shared" si="15"/>
        <v>0</v>
      </c>
      <c r="J102" s="55">
        <f t="shared" si="12"/>
        <v>0</v>
      </c>
      <c r="K102" s="86" t="e">
        <f t="shared" si="11"/>
        <v>#VALUE!</v>
      </c>
      <c r="L102" s="56" t="e">
        <f t="shared" si="16"/>
        <v>#N/A</v>
      </c>
      <c r="M102" s="94" t="e">
        <f t="shared" si="13"/>
        <v>#N/A</v>
      </c>
    </row>
    <row r="103" spans="1:13" x14ac:dyDescent="0.2">
      <c r="A103" s="103"/>
      <c r="B103" s="104"/>
      <c r="C103" s="57"/>
      <c r="D103" s="57"/>
      <c r="E103" s="76"/>
      <c r="F103" s="57"/>
      <c r="G103" s="57"/>
      <c r="H103" s="54">
        <f t="shared" si="14"/>
        <v>0</v>
      </c>
      <c r="I103" s="82">
        <f t="shared" si="15"/>
        <v>0</v>
      </c>
      <c r="J103" s="55">
        <f t="shared" si="12"/>
        <v>0</v>
      </c>
      <c r="K103" s="86" t="e">
        <f t="shared" si="11"/>
        <v>#VALUE!</v>
      </c>
      <c r="L103" s="56" t="e">
        <f t="shared" si="16"/>
        <v>#N/A</v>
      </c>
      <c r="M103" s="94" t="e">
        <f t="shared" si="13"/>
        <v>#N/A</v>
      </c>
    </row>
    <row r="104" spans="1:13" x14ac:dyDescent="0.2">
      <c r="A104" s="103"/>
      <c r="B104" s="104"/>
      <c r="C104" s="57"/>
      <c r="D104" s="57"/>
      <c r="E104" s="76"/>
      <c r="F104" s="57"/>
      <c r="G104" s="57"/>
      <c r="H104" s="54">
        <f t="shared" si="14"/>
        <v>0</v>
      </c>
      <c r="I104" s="82">
        <f t="shared" si="15"/>
        <v>0</v>
      </c>
      <c r="J104" s="55">
        <f t="shared" si="12"/>
        <v>0</v>
      </c>
      <c r="K104" s="86" t="e">
        <f t="shared" si="11"/>
        <v>#VALUE!</v>
      </c>
      <c r="L104" s="56" t="e">
        <f t="shared" si="16"/>
        <v>#N/A</v>
      </c>
      <c r="M104" s="94" t="e">
        <f t="shared" si="13"/>
        <v>#N/A</v>
      </c>
    </row>
    <row r="105" spans="1:13" x14ac:dyDescent="0.2">
      <c r="A105" s="103"/>
      <c r="B105" s="104"/>
      <c r="C105" s="57"/>
      <c r="D105" s="57"/>
      <c r="E105" s="76"/>
      <c r="F105" s="57"/>
      <c r="G105" s="57"/>
      <c r="H105" s="54">
        <f t="shared" si="14"/>
        <v>0</v>
      </c>
      <c r="I105" s="82">
        <f t="shared" si="15"/>
        <v>0</v>
      </c>
      <c r="J105" s="55">
        <f t="shared" si="12"/>
        <v>0</v>
      </c>
      <c r="K105" s="86" t="e">
        <f t="shared" si="11"/>
        <v>#VALUE!</v>
      </c>
      <c r="L105" s="56" t="e">
        <f t="shared" si="16"/>
        <v>#N/A</v>
      </c>
      <c r="M105" s="94" t="e">
        <f t="shared" si="13"/>
        <v>#N/A</v>
      </c>
    </row>
    <row r="106" spans="1:13" x14ac:dyDescent="0.2">
      <c r="A106" s="103"/>
      <c r="B106" s="104"/>
      <c r="C106" s="57"/>
      <c r="D106" s="57"/>
      <c r="E106" s="76"/>
      <c r="F106" s="57"/>
      <c r="G106" s="57"/>
      <c r="H106" s="54">
        <f t="shared" si="14"/>
        <v>0</v>
      </c>
      <c r="I106" s="82">
        <f t="shared" si="15"/>
        <v>0</v>
      </c>
      <c r="J106" s="55">
        <f t="shared" si="12"/>
        <v>0</v>
      </c>
      <c r="K106" s="86" t="e">
        <f t="shared" si="11"/>
        <v>#VALUE!</v>
      </c>
      <c r="L106" s="56" t="e">
        <f t="shared" si="16"/>
        <v>#N/A</v>
      </c>
      <c r="M106" s="94" t="e">
        <f t="shared" si="13"/>
        <v>#N/A</v>
      </c>
    </row>
    <row r="107" spans="1:13" x14ac:dyDescent="0.2">
      <c r="A107" s="103"/>
      <c r="B107" s="104"/>
      <c r="C107" s="57"/>
      <c r="D107" s="57"/>
      <c r="E107" s="76"/>
      <c r="F107" s="57"/>
      <c r="G107" s="57"/>
      <c r="H107" s="54">
        <f t="shared" si="14"/>
        <v>0</v>
      </c>
      <c r="I107" s="82">
        <f t="shared" si="15"/>
        <v>0</v>
      </c>
      <c r="J107" s="55">
        <f t="shared" si="12"/>
        <v>0</v>
      </c>
      <c r="K107" s="86" t="e">
        <f t="shared" si="11"/>
        <v>#VALUE!</v>
      </c>
      <c r="L107" s="56" t="e">
        <f t="shared" si="16"/>
        <v>#N/A</v>
      </c>
      <c r="M107" s="94" t="e">
        <f t="shared" si="13"/>
        <v>#N/A</v>
      </c>
    </row>
    <row r="108" spans="1:13" x14ac:dyDescent="0.2">
      <c r="A108" s="103"/>
      <c r="B108" s="104"/>
      <c r="C108" s="57"/>
      <c r="D108" s="57"/>
      <c r="E108" s="76"/>
      <c r="F108" s="57"/>
      <c r="G108" s="57"/>
      <c r="H108" s="54">
        <f t="shared" si="14"/>
        <v>0</v>
      </c>
      <c r="I108" s="82">
        <f t="shared" si="15"/>
        <v>0</v>
      </c>
      <c r="J108" s="55">
        <f t="shared" si="12"/>
        <v>0</v>
      </c>
      <c r="K108" s="86" t="e">
        <f t="shared" si="11"/>
        <v>#VALUE!</v>
      </c>
      <c r="L108" s="56" t="e">
        <f t="shared" si="16"/>
        <v>#N/A</v>
      </c>
      <c r="M108" s="94" t="e">
        <f t="shared" si="13"/>
        <v>#N/A</v>
      </c>
    </row>
    <row r="109" spans="1:13" x14ac:dyDescent="0.2">
      <c r="A109" s="103"/>
      <c r="B109" s="104"/>
      <c r="C109" s="57"/>
      <c r="D109" s="57"/>
      <c r="E109" s="76"/>
      <c r="F109" s="57"/>
      <c r="G109" s="57"/>
      <c r="H109" s="54">
        <f t="shared" si="14"/>
        <v>0</v>
      </c>
      <c r="I109" s="82">
        <f t="shared" si="15"/>
        <v>0</v>
      </c>
      <c r="J109" s="55">
        <f t="shared" si="12"/>
        <v>0</v>
      </c>
      <c r="K109" s="86" t="e">
        <f t="shared" si="11"/>
        <v>#VALUE!</v>
      </c>
      <c r="L109" s="56" t="e">
        <f t="shared" si="16"/>
        <v>#N/A</v>
      </c>
      <c r="M109" s="94" t="e">
        <f t="shared" si="13"/>
        <v>#N/A</v>
      </c>
    </row>
    <row r="110" spans="1:13" x14ac:dyDescent="0.2">
      <c r="A110" s="103"/>
      <c r="B110" s="104"/>
      <c r="C110" s="57"/>
      <c r="D110" s="57"/>
      <c r="E110" s="76"/>
      <c r="F110" s="57"/>
      <c r="G110" s="57"/>
      <c r="H110" s="54">
        <f t="shared" si="14"/>
        <v>0</v>
      </c>
      <c r="I110" s="82">
        <f t="shared" si="15"/>
        <v>0</v>
      </c>
      <c r="J110" s="55">
        <f t="shared" si="12"/>
        <v>0</v>
      </c>
      <c r="K110" s="86" t="e">
        <f t="shared" si="11"/>
        <v>#VALUE!</v>
      </c>
      <c r="L110" s="56" t="e">
        <f t="shared" si="16"/>
        <v>#N/A</v>
      </c>
      <c r="M110" s="94" t="e">
        <f t="shared" si="13"/>
        <v>#N/A</v>
      </c>
    </row>
    <row r="111" spans="1:13" x14ac:dyDescent="0.2">
      <c r="A111" s="103"/>
      <c r="B111" s="104"/>
      <c r="C111" s="57"/>
      <c r="D111" s="57"/>
      <c r="E111" s="76"/>
      <c r="F111" s="57"/>
      <c r="G111" s="57"/>
      <c r="H111" s="54">
        <f t="shared" si="14"/>
        <v>0</v>
      </c>
      <c r="I111" s="82">
        <f t="shared" si="15"/>
        <v>0</v>
      </c>
      <c r="J111" s="55">
        <f t="shared" si="12"/>
        <v>0</v>
      </c>
      <c r="K111" s="86" t="e">
        <f t="shared" si="11"/>
        <v>#VALUE!</v>
      </c>
      <c r="L111" s="56" t="e">
        <f t="shared" si="16"/>
        <v>#N/A</v>
      </c>
      <c r="M111" s="94" t="e">
        <f t="shared" si="13"/>
        <v>#N/A</v>
      </c>
    </row>
    <row r="112" spans="1:13" x14ac:dyDescent="0.2">
      <c r="A112" s="103"/>
      <c r="B112" s="104"/>
      <c r="C112" s="57"/>
      <c r="D112" s="57"/>
      <c r="E112" s="76"/>
      <c r="F112" s="57"/>
      <c r="G112" s="57"/>
      <c r="H112" s="54">
        <f t="shared" si="14"/>
        <v>0</v>
      </c>
      <c r="I112" s="82">
        <f t="shared" si="15"/>
        <v>0</v>
      </c>
      <c r="J112" s="55">
        <f t="shared" si="12"/>
        <v>0</v>
      </c>
      <c r="K112" s="86" t="e">
        <f t="shared" si="11"/>
        <v>#VALUE!</v>
      </c>
      <c r="L112" s="56" t="e">
        <f t="shared" si="16"/>
        <v>#N/A</v>
      </c>
      <c r="M112" s="94" t="e">
        <f t="shared" si="13"/>
        <v>#N/A</v>
      </c>
    </row>
    <row r="113" spans="1:13" x14ac:dyDescent="0.2">
      <c r="A113" s="103"/>
      <c r="B113" s="104"/>
      <c r="C113" s="57"/>
      <c r="D113" s="57"/>
      <c r="E113" s="76"/>
      <c r="F113" s="57"/>
      <c r="G113" s="57"/>
      <c r="H113" s="54">
        <f t="shared" si="14"/>
        <v>0</v>
      </c>
      <c r="I113" s="82">
        <f t="shared" si="15"/>
        <v>0</v>
      </c>
      <c r="J113" s="55">
        <f t="shared" si="12"/>
        <v>0</v>
      </c>
      <c r="K113" s="86" t="e">
        <f t="shared" si="11"/>
        <v>#VALUE!</v>
      </c>
      <c r="L113" s="56" t="e">
        <f t="shared" si="16"/>
        <v>#N/A</v>
      </c>
      <c r="M113" s="94" t="e">
        <f t="shared" si="13"/>
        <v>#N/A</v>
      </c>
    </row>
    <row r="114" spans="1:13" x14ac:dyDescent="0.2">
      <c r="A114" s="103"/>
      <c r="B114" s="104"/>
      <c r="C114" s="57"/>
      <c r="D114" s="57"/>
      <c r="E114" s="76"/>
      <c r="F114" s="57"/>
      <c r="G114" s="57"/>
      <c r="H114" s="54">
        <f t="shared" si="14"/>
        <v>0</v>
      </c>
      <c r="I114" s="82">
        <f t="shared" si="15"/>
        <v>0</v>
      </c>
      <c r="J114" s="55">
        <f t="shared" si="12"/>
        <v>0</v>
      </c>
      <c r="K114" s="86" t="e">
        <f t="shared" si="11"/>
        <v>#VALUE!</v>
      </c>
      <c r="L114" s="56" t="e">
        <f t="shared" si="16"/>
        <v>#N/A</v>
      </c>
      <c r="M114" s="94" t="e">
        <f t="shared" si="13"/>
        <v>#N/A</v>
      </c>
    </row>
    <row r="115" spans="1:13" x14ac:dyDescent="0.2">
      <c r="A115" s="103"/>
      <c r="B115" s="104"/>
      <c r="C115" s="57"/>
      <c r="D115" s="57"/>
      <c r="E115" s="76"/>
      <c r="F115" s="57"/>
      <c r="G115" s="57"/>
      <c r="H115" s="54">
        <f t="shared" si="14"/>
        <v>0</v>
      </c>
      <c r="I115" s="82">
        <f t="shared" si="15"/>
        <v>0</v>
      </c>
      <c r="J115" s="55">
        <f t="shared" si="12"/>
        <v>0</v>
      </c>
      <c r="K115" s="86" t="e">
        <f t="shared" si="11"/>
        <v>#VALUE!</v>
      </c>
      <c r="L115" s="56" t="e">
        <f t="shared" si="16"/>
        <v>#N/A</v>
      </c>
      <c r="M115" s="94" t="e">
        <f t="shared" si="13"/>
        <v>#N/A</v>
      </c>
    </row>
    <row r="116" spans="1:13" x14ac:dyDescent="0.2">
      <c r="A116" s="103"/>
      <c r="B116" s="104"/>
      <c r="C116" s="57"/>
      <c r="D116" s="57"/>
      <c r="E116" s="76"/>
      <c r="F116" s="57"/>
      <c r="G116" s="57"/>
      <c r="H116" s="54">
        <f t="shared" si="14"/>
        <v>0</v>
      </c>
      <c r="I116" s="82">
        <f t="shared" si="15"/>
        <v>0</v>
      </c>
      <c r="J116" s="55">
        <f t="shared" si="12"/>
        <v>0</v>
      </c>
      <c r="K116" s="86" t="e">
        <f t="shared" si="11"/>
        <v>#VALUE!</v>
      </c>
      <c r="L116" s="56" t="e">
        <f t="shared" si="16"/>
        <v>#N/A</v>
      </c>
      <c r="M116" s="94" t="e">
        <f t="shared" si="13"/>
        <v>#N/A</v>
      </c>
    </row>
    <row r="117" spans="1:13" x14ac:dyDescent="0.2">
      <c r="A117" s="103"/>
      <c r="B117" s="104"/>
      <c r="C117" s="57"/>
      <c r="D117" s="57"/>
      <c r="E117" s="76"/>
      <c r="F117" s="57"/>
      <c r="G117" s="57"/>
      <c r="H117" s="54">
        <f t="shared" si="14"/>
        <v>0</v>
      </c>
      <c r="I117" s="82">
        <f t="shared" si="15"/>
        <v>0</v>
      </c>
      <c r="J117" s="55">
        <f t="shared" si="12"/>
        <v>0</v>
      </c>
      <c r="K117" s="86" t="e">
        <f t="shared" si="11"/>
        <v>#VALUE!</v>
      </c>
      <c r="L117" s="56" t="e">
        <f t="shared" si="16"/>
        <v>#N/A</v>
      </c>
      <c r="M117" s="94" t="e">
        <f t="shared" si="13"/>
        <v>#N/A</v>
      </c>
    </row>
    <row r="118" spans="1:13" x14ac:dyDescent="0.2">
      <c r="A118" s="103"/>
      <c r="B118" s="104"/>
      <c r="C118" s="57"/>
      <c r="D118" s="57"/>
      <c r="E118" s="76"/>
      <c r="F118" s="57"/>
      <c r="G118" s="57"/>
      <c r="H118" s="54">
        <f>SUM(C118:G118)</f>
        <v>0</v>
      </c>
      <c r="I118" s="77">
        <f>COUNTIF(C118:G118,"&gt;60")</f>
        <v>0</v>
      </c>
      <c r="J118" s="78">
        <f>IF(I118&gt;2,232.6,MIN(232.6,IF(I118=0,IF(H118=0,0,IF(H118&lt;61,Taux1,IF(H118&lt;151,Taux2,IF(H118&lt;211,Taux3,Taux4)))),Taux1/50*H118)))</f>
        <v>0</v>
      </c>
      <c r="K118" s="79" t="e">
        <f t="shared" si="11"/>
        <v>#VALUE!</v>
      </c>
      <c r="L118" s="56" t="e">
        <f>IF(A118&lt;$M$11,H118*$M$14/1000/60,H118*$M$15/1000/60)</f>
        <v>#N/A</v>
      </c>
      <c r="M118" s="94" t="e">
        <f>L118-K118</f>
        <v>#N/A</v>
      </c>
    </row>
    <row r="119" spans="1:13" x14ac:dyDescent="0.2">
      <c r="A119" s="103"/>
      <c r="B119" s="104"/>
      <c r="C119" s="57"/>
      <c r="D119" s="57"/>
      <c r="E119" s="76"/>
      <c r="F119" s="57"/>
      <c r="G119" s="57"/>
      <c r="H119" s="54">
        <f>SUM(C119:G119)</f>
        <v>0</v>
      </c>
      <c r="I119" s="82">
        <f>COUNTIF(C119:G119,"&gt;60")</f>
        <v>0</v>
      </c>
      <c r="J119" s="55">
        <f t="shared" ref="J119:J167" si="17">IF(I119&gt;2,232.6,MIN(232.6,IF(I119=0,IF(H119=0,0,IF(H119&lt;61,Taux1,IF(H119&lt;151,Taux2,IF(H119&lt;211,Taux3,Taux4)))),Taux1/50*H119)))</f>
        <v>0</v>
      </c>
      <c r="K119" s="86" t="e">
        <f t="shared" si="11"/>
        <v>#VALUE!</v>
      </c>
      <c r="L119" s="56" t="e">
        <f>IF(A119&lt;$M$11,(SUM(C119:G119))*$M$14/1000/60,(SUM(C119:G119))*$M$15/1000/60)</f>
        <v>#N/A</v>
      </c>
      <c r="M119" s="94" t="e">
        <f t="shared" ref="M119:M167" si="18">L119-K119</f>
        <v>#N/A</v>
      </c>
    </row>
    <row r="120" spans="1:13" x14ac:dyDescent="0.2">
      <c r="A120" s="103"/>
      <c r="B120" s="104"/>
      <c r="C120" s="57"/>
      <c r="D120" s="57"/>
      <c r="E120" s="76"/>
      <c r="F120" s="57"/>
      <c r="G120" s="57"/>
      <c r="H120" s="54">
        <f t="shared" ref="H120:H167" si="19">SUM(C120:G120)</f>
        <v>0</v>
      </c>
      <c r="I120" s="82">
        <f t="shared" ref="I120:I167" si="20">COUNTIF(C120:G120,"&gt;60")</f>
        <v>0</v>
      </c>
      <c r="J120" s="55">
        <f t="shared" si="17"/>
        <v>0</v>
      </c>
      <c r="K120" s="86" t="e">
        <f t="shared" si="11"/>
        <v>#VALUE!</v>
      </c>
      <c r="L120" s="56" t="e">
        <f t="shared" ref="L120:L167" si="21">IF(A120&lt;$M$11,(SUM(C120:G120))*$M$14/1000/60,(SUM(C120:G120))*$M$15/1000/60)</f>
        <v>#N/A</v>
      </c>
      <c r="M120" s="94" t="e">
        <f t="shared" si="18"/>
        <v>#N/A</v>
      </c>
    </row>
    <row r="121" spans="1:13" x14ac:dyDescent="0.2">
      <c r="A121" s="103"/>
      <c r="B121" s="104"/>
      <c r="C121" s="57"/>
      <c r="D121" s="57"/>
      <c r="E121" s="76"/>
      <c r="F121" s="57"/>
      <c r="G121" s="57"/>
      <c r="H121" s="54">
        <f t="shared" si="19"/>
        <v>0</v>
      </c>
      <c r="I121" s="82">
        <f t="shared" si="20"/>
        <v>0</v>
      </c>
      <c r="J121" s="55">
        <f t="shared" si="17"/>
        <v>0</v>
      </c>
      <c r="K121" s="86" t="e">
        <f t="shared" si="11"/>
        <v>#VALUE!</v>
      </c>
      <c r="L121" s="56" t="e">
        <f t="shared" si="21"/>
        <v>#N/A</v>
      </c>
      <c r="M121" s="94" t="e">
        <f t="shared" si="18"/>
        <v>#N/A</v>
      </c>
    </row>
    <row r="122" spans="1:13" x14ac:dyDescent="0.2">
      <c r="A122" s="103"/>
      <c r="B122" s="104"/>
      <c r="C122" s="57"/>
      <c r="D122" s="57"/>
      <c r="E122" s="76"/>
      <c r="F122" s="57"/>
      <c r="G122" s="57"/>
      <c r="H122" s="54">
        <f t="shared" si="19"/>
        <v>0</v>
      </c>
      <c r="I122" s="82">
        <f t="shared" si="20"/>
        <v>0</v>
      </c>
      <c r="J122" s="55">
        <f t="shared" si="17"/>
        <v>0</v>
      </c>
      <c r="K122" s="86" t="e">
        <f t="shared" si="11"/>
        <v>#VALUE!</v>
      </c>
      <c r="L122" s="56" t="e">
        <f t="shared" si="21"/>
        <v>#N/A</v>
      </c>
      <c r="M122" s="94" t="e">
        <f t="shared" si="18"/>
        <v>#N/A</v>
      </c>
    </row>
    <row r="123" spans="1:13" x14ac:dyDescent="0.2">
      <c r="A123" s="103"/>
      <c r="B123" s="104"/>
      <c r="C123" s="57"/>
      <c r="D123" s="57"/>
      <c r="E123" s="76"/>
      <c r="F123" s="57"/>
      <c r="G123" s="57"/>
      <c r="H123" s="54">
        <f t="shared" si="19"/>
        <v>0</v>
      </c>
      <c r="I123" s="82">
        <f t="shared" si="20"/>
        <v>0</v>
      </c>
      <c r="J123" s="55">
        <f t="shared" si="17"/>
        <v>0</v>
      </c>
      <c r="K123" s="86" t="e">
        <f t="shared" si="11"/>
        <v>#VALUE!</v>
      </c>
      <c r="L123" s="56" t="e">
        <f t="shared" si="21"/>
        <v>#N/A</v>
      </c>
      <c r="M123" s="94" t="e">
        <f t="shared" si="18"/>
        <v>#N/A</v>
      </c>
    </row>
    <row r="124" spans="1:13" x14ac:dyDescent="0.2">
      <c r="A124" s="103"/>
      <c r="B124" s="104"/>
      <c r="C124" s="57"/>
      <c r="D124" s="57"/>
      <c r="E124" s="76"/>
      <c r="F124" s="57"/>
      <c r="G124" s="57"/>
      <c r="H124" s="54">
        <f t="shared" si="19"/>
        <v>0</v>
      </c>
      <c r="I124" s="82">
        <f t="shared" si="20"/>
        <v>0</v>
      </c>
      <c r="J124" s="55">
        <f t="shared" si="17"/>
        <v>0</v>
      </c>
      <c r="K124" s="86" t="e">
        <f t="shared" si="11"/>
        <v>#VALUE!</v>
      </c>
      <c r="L124" s="56" t="e">
        <f t="shared" si="21"/>
        <v>#N/A</v>
      </c>
      <c r="M124" s="94" t="e">
        <f t="shared" si="18"/>
        <v>#N/A</v>
      </c>
    </row>
    <row r="125" spans="1:13" x14ac:dyDescent="0.2">
      <c r="A125" s="103"/>
      <c r="B125" s="104"/>
      <c r="C125" s="57"/>
      <c r="D125" s="57"/>
      <c r="E125" s="76"/>
      <c r="F125" s="57"/>
      <c r="G125" s="57"/>
      <c r="H125" s="54">
        <f t="shared" si="19"/>
        <v>0</v>
      </c>
      <c r="I125" s="82">
        <f t="shared" si="20"/>
        <v>0</v>
      </c>
      <c r="J125" s="55">
        <f t="shared" si="17"/>
        <v>0</v>
      </c>
      <c r="K125" s="86" t="e">
        <f t="shared" si="11"/>
        <v>#VALUE!</v>
      </c>
      <c r="L125" s="56" t="e">
        <f t="shared" si="21"/>
        <v>#N/A</v>
      </c>
      <c r="M125" s="94" t="e">
        <f t="shared" si="18"/>
        <v>#N/A</v>
      </c>
    </row>
    <row r="126" spans="1:13" x14ac:dyDescent="0.2">
      <c r="A126" s="103"/>
      <c r="B126" s="104"/>
      <c r="C126" s="57"/>
      <c r="D126" s="57"/>
      <c r="E126" s="76"/>
      <c r="F126" s="57"/>
      <c r="G126" s="57"/>
      <c r="H126" s="54">
        <f t="shared" si="19"/>
        <v>0</v>
      </c>
      <c r="I126" s="82">
        <f t="shared" si="20"/>
        <v>0</v>
      </c>
      <c r="J126" s="55">
        <f t="shared" si="17"/>
        <v>0</v>
      </c>
      <c r="K126" s="86" t="e">
        <f t="shared" si="11"/>
        <v>#VALUE!</v>
      </c>
      <c r="L126" s="56" t="e">
        <f t="shared" si="21"/>
        <v>#N/A</v>
      </c>
      <c r="M126" s="94" t="e">
        <f t="shared" si="18"/>
        <v>#N/A</v>
      </c>
    </row>
    <row r="127" spans="1:13" x14ac:dyDescent="0.2">
      <c r="A127" s="103"/>
      <c r="B127" s="104"/>
      <c r="C127" s="57"/>
      <c r="D127" s="57"/>
      <c r="E127" s="76"/>
      <c r="F127" s="57"/>
      <c r="G127" s="57"/>
      <c r="H127" s="54">
        <f t="shared" si="19"/>
        <v>0</v>
      </c>
      <c r="I127" s="82">
        <f t="shared" si="20"/>
        <v>0</v>
      </c>
      <c r="J127" s="55">
        <f t="shared" si="17"/>
        <v>0</v>
      </c>
      <c r="K127" s="86" t="e">
        <f t="shared" si="11"/>
        <v>#VALUE!</v>
      </c>
      <c r="L127" s="56" t="e">
        <f t="shared" si="21"/>
        <v>#N/A</v>
      </c>
      <c r="M127" s="94" t="e">
        <f t="shared" si="18"/>
        <v>#N/A</v>
      </c>
    </row>
    <row r="128" spans="1:13" x14ac:dyDescent="0.2">
      <c r="A128" s="103"/>
      <c r="B128" s="104"/>
      <c r="C128" s="57"/>
      <c r="D128" s="57"/>
      <c r="E128" s="76"/>
      <c r="F128" s="57"/>
      <c r="G128" s="57"/>
      <c r="H128" s="54">
        <f t="shared" si="19"/>
        <v>0</v>
      </c>
      <c r="I128" s="82">
        <f t="shared" si="20"/>
        <v>0</v>
      </c>
      <c r="J128" s="55">
        <f t="shared" si="17"/>
        <v>0</v>
      </c>
      <c r="K128" s="86" t="e">
        <f t="shared" si="11"/>
        <v>#VALUE!</v>
      </c>
      <c r="L128" s="56" t="e">
        <f t="shared" si="21"/>
        <v>#N/A</v>
      </c>
      <c r="M128" s="94" t="e">
        <f t="shared" si="18"/>
        <v>#N/A</v>
      </c>
    </row>
    <row r="129" spans="1:13" x14ac:dyDescent="0.2">
      <c r="A129" s="103"/>
      <c r="B129" s="104"/>
      <c r="C129" s="57"/>
      <c r="D129" s="57"/>
      <c r="E129" s="76"/>
      <c r="F129" s="57"/>
      <c r="G129" s="57"/>
      <c r="H129" s="54">
        <f t="shared" si="19"/>
        <v>0</v>
      </c>
      <c r="I129" s="82">
        <f t="shared" si="20"/>
        <v>0</v>
      </c>
      <c r="J129" s="55">
        <f t="shared" si="17"/>
        <v>0</v>
      </c>
      <c r="K129" s="86" t="e">
        <f t="shared" si="11"/>
        <v>#VALUE!</v>
      </c>
      <c r="L129" s="56" t="e">
        <f t="shared" si="21"/>
        <v>#N/A</v>
      </c>
      <c r="M129" s="94" t="e">
        <f t="shared" si="18"/>
        <v>#N/A</v>
      </c>
    </row>
    <row r="130" spans="1:13" x14ac:dyDescent="0.2">
      <c r="A130" s="103"/>
      <c r="B130" s="104"/>
      <c r="C130" s="57"/>
      <c r="D130" s="57"/>
      <c r="E130" s="76"/>
      <c r="F130" s="57"/>
      <c r="G130" s="57"/>
      <c r="H130" s="54">
        <f t="shared" si="19"/>
        <v>0</v>
      </c>
      <c r="I130" s="82">
        <f t="shared" si="20"/>
        <v>0</v>
      </c>
      <c r="J130" s="55">
        <f t="shared" si="17"/>
        <v>0</v>
      </c>
      <c r="K130" s="86" t="e">
        <f t="shared" si="11"/>
        <v>#VALUE!</v>
      </c>
      <c r="L130" s="56" t="e">
        <f t="shared" si="21"/>
        <v>#N/A</v>
      </c>
      <c r="M130" s="94" t="e">
        <f t="shared" si="18"/>
        <v>#N/A</v>
      </c>
    </row>
    <row r="131" spans="1:13" x14ac:dyDescent="0.2">
      <c r="A131" s="103"/>
      <c r="B131" s="104"/>
      <c r="C131" s="57"/>
      <c r="D131" s="57"/>
      <c r="E131" s="76"/>
      <c r="F131" s="57"/>
      <c r="G131" s="57"/>
      <c r="H131" s="54">
        <f t="shared" si="19"/>
        <v>0</v>
      </c>
      <c r="I131" s="82">
        <f t="shared" si="20"/>
        <v>0</v>
      </c>
      <c r="J131" s="55">
        <f t="shared" si="17"/>
        <v>0</v>
      </c>
      <c r="K131" s="86" t="e">
        <f t="shared" si="11"/>
        <v>#VALUE!</v>
      </c>
      <c r="L131" s="56" t="e">
        <f t="shared" si="21"/>
        <v>#N/A</v>
      </c>
      <c r="M131" s="94" t="e">
        <f t="shared" si="18"/>
        <v>#N/A</v>
      </c>
    </row>
    <row r="132" spans="1:13" x14ac:dyDescent="0.2">
      <c r="A132" s="103"/>
      <c r="B132" s="104"/>
      <c r="C132" s="57"/>
      <c r="D132" s="57"/>
      <c r="E132" s="76"/>
      <c r="F132" s="57"/>
      <c r="G132" s="57"/>
      <c r="H132" s="54">
        <f t="shared" si="19"/>
        <v>0</v>
      </c>
      <c r="I132" s="82">
        <f t="shared" si="20"/>
        <v>0</v>
      </c>
      <c r="J132" s="55">
        <f t="shared" si="17"/>
        <v>0</v>
      </c>
      <c r="K132" s="86" t="e">
        <f t="shared" ref="K132:K195" si="22">J132*(1+$M$13)</f>
        <v>#VALUE!</v>
      </c>
      <c r="L132" s="56" t="e">
        <f t="shared" si="21"/>
        <v>#N/A</v>
      </c>
      <c r="M132" s="94" t="e">
        <f t="shared" si="18"/>
        <v>#N/A</v>
      </c>
    </row>
    <row r="133" spans="1:13" x14ac:dyDescent="0.2">
      <c r="A133" s="103"/>
      <c r="B133" s="104"/>
      <c r="C133" s="57"/>
      <c r="D133" s="57"/>
      <c r="E133" s="76"/>
      <c r="F133" s="57"/>
      <c r="G133" s="57"/>
      <c r="H133" s="54">
        <f t="shared" si="19"/>
        <v>0</v>
      </c>
      <c r="I133" s="82">
        <f t="shared" si="20"/>
        <v>0</v>
      </c>
      <c r="J133" s="55">
        <f t="shared" si="17"/>
        <v>0</v>
      </c>
      <c r="K133" s="86" t="e">
        <f t="shared" si="22"/>
        <v>#VALUE!</v>
      </c>
      <c r="L133" s="56" t="e">
        <f t="shared" si="21"/>
        <v>#N/A</v>
      </c>
      <c r="M133" s="94" t="e">
        <f t="shared" si="18"/>
        <v>#N/A</v>
      </c>
    </row>
    <row r="134" spans="1:13" x14ac:dyDescent="0.2">
      <c r="A134" s="103"/>
      <c r="B134" s="104"/>
      <c r="C134" s="57"/>
      <c r="D134" s="57"/>
      <c r="E134" s="76"/>
      <c r="F134" s="57"/>
      <c r="G134" s="57"/>
      <c r="H134" s="54">
        <f t="shared" si="19"/>
        <v>0</v>
      </c>
      <c r="I134" s="82">
        <f t="shared" si="20"/>
        <v>0</v>
      </c>
      <c r="J134" s="55">
        <f t="shared" si="17"/>
        <v>0</v>
      </c>
      <c r="K134" s="86" t="e">
        <f t="shared" si="22"/>
        <v>#VALUE!</v>
      </c>
      <c r="L134" s="56" t="e">
        <f t="shared" si="21"/>
        <v>#N/A</v>
      </c>
      <c r="M134" s="94" t="e">
        <f t="shared" si="18"/>
        <v>#N/A</v>
      </c>
    </row>
    <row r="135" spans="1:13" x14ac:dyDescent="0.2">
      <c r="A135" s="103"/>
      <c r="B135" s="104"/>
      <c r="C135" s="57"/>
      <c r="D135" s="57"/>
      <c r="E135" s="76"/>
      <c r="F135" s="57"/>
      <c r="G135" s="57"/>
      <c r="H135" s="54">
        <f t="shared" si="19"/>
        <v>0</v>
      </c>
      <c r="I135" s="82">
        <f t="shared" si="20"/>
        <v>0</v>
      </c>
      <c r="J135" s="55">
        <f t="shared" si="17"/>
        <v>0</v>
      </c>
      <c r="K135" s="86" t="e">
        <f t="shared" si="22"/>
        <v>#VALUE!</v>
      </c>
      <c r="L135" s="56" t="e">
        <f t="shared" si="21"/>
        <v>#N/A</v>
      </c>
      <c r="M135" s="94" t="e">
        <f t="shared" si="18"/>
        <v>#N/A</v>
      </c>
    </row>
    <row r="136" spans="1:13" x14ac:dyDescent="0.2">
      <c r="A136" s="103"/>
      <c r="B136" s="104"/>
      <c r="C136" s="57"/>
      <c r="D136" s="57"/>
      <c r="E136" s="76"/>
      <c r="F136" s="57"/>
      <c r="G136" s="57"/>
      <c r="H136" s="54">
        <f t="shared" si="19"/>
        <v>0</v>
      </c>
      <c r="I136" s="82">
        <f t="shared" si="20"/>
        <v>0</v>
      </c>
      <c r="J136" s="55">
        <f t="shared" si="17"/>
        <v>0</v>
      </c>
      <c r="K136" s="86" t="e">
        <f t="shared" si="22"/>
        <v>#VALUE!</v>
      </c>
      <c r="L136" s="56" t="e">
        <f t="shared" si="21"/>
        <v>#N/A</v>
      </c>
      <c r="M136" s="94" t="e">
        <f t="shared" si="18"/>
        <v>#N/A</v>
      </c>
    </row>
    <row r="137" spans="1:13" x14ac:dyDescent="0.2">
      <c r="A137" s="103"/>
      <c r="B137" s="104"/>
      <c r="C137" s="57"/>
      <c r="D137" s="57"/>
      <c r="E137" s="76"/>
      <c r="F137" s="57"/>
      <c r="G137" s="57"/>
      <c r="H137" s="54">
        <f t="shared" si="19"/>
        <v>0</v>
      </c>
      <c r="I137" s="82">
        <f t="shared" si="20"/>
        <v>0</v>
      </c>
      <c r="J137" s="55">
        <f t="shared" si="17"/>
        <v>0</v>
      </c>
      <c r="K137" s="86" t="e">
        <f t="shared" si="22"/>
        <v>#VALUE!</v>
      </c>
      <c r="L137" s="56" t="e">
        <f t="shared" si="21"/>
        <v>#N/A</v>
      </c>
      <c r="M137" s="94" t="e">
        <f t="shared" si="18"/>
        <v>#N/A</v>
      </c>
    </row>
    <row r="138" spans="1:13" x14ac:dyDescent="0.2">
      <c r="A138" s="103"/>
      <c r="B138" s="104"/>
      <c r="C138" s="57"/>
      <c r="D138" s="57"/>
      <c r="E138" s="76"/>
      <c r="F138" s="57"/>
      <c r="G138" s="57"/>
      <c r="H138" s="54">
        <f t="shared" si="19"/>
        <v>0</v>
      </c>
      <c r="I138" s="82">
        <f t="shared" si="20"/>
        <v>0</v>
      </c>
      <c r="J138" s="55">
        <f t="shared" si="17"/>
        <v>0</v>
      </c>
      <c r="K138" s="86" t="e">
        <f t="shared" si="22"/>
        <v>#VALUE!</v>
      </c>
      <c r="L138" s="56" t="e">
        <f t="shared" si="21"/>
        <v>#N/A</v>
      </c>
      <c r="M138" s="94" t="e">
        <f t="shared" si="18"/>
        <v>#N/A</v>
      </c>
    </row>
    <row r="139" spans="1:13" x14ac:dyDescent="0.2">
      <c r="A139" s="103"/>
      <c r="B139" s="104"/>
      <c r="C139" s="57"/>
      <c r="D139" s="57"/>
      <c r="E139" s="76"/>
      <c r="F139" s="57"/>
      <c r="G139" s="57"/>
      <c r="H139" s="54">
        <f t="shared" si="19"/>
        <v>0</v>
      </c>
      <c r="I139" s="82">
        <f t="shared" si="20"/>
        <v>0</v>
      </c>
      <c r="J139" s="55">
        <f t="shared" si="17"/>
        <v>0</v>
      </c>
      <c r="K139" s="86" t="e">
        <f t="shared" si="22"/>
        <v>#VALUE!</v>
      </c>
      <c r="L139" s="56" t="e">
        <f t="shared" si="21"/>
        <v>#N/A</v>
      </c>
      <c r="M139" s="94" t="e">
        <f t="shared" si="18"/>
        <v>#N/A</v>
      </c>
    </row>
    <row r="140" spans="1:13" x14ac:dyDescent="0.2">
      <c r="A140" s="103"/>
      <c r="B140" s="104"/>
      <c r="C140" s="57"/>
      <c r="D140" s="57"/>
      <c r="E140" s="76"/>
      <c r="F140" s="57"/>
      <c r="G140" s="57"/>
      <c r="H140" s="54">
        <f t="shared" si="19"/>
        <v>0</v>
      </c>
      <c r="I140" s="82">
        <f t="shared" si="20"/>
        <v>0</v>
      </c>
      <c r="J140" s="55">
        <f t="shared" si="17"/>
        <v>0</v>
      </c>
      <c r="K140" s="86" t="e">
        <f t="shared" si="22"/>
        <v>#VALUE!</v>
      </c>
      <c r="L140" s="56" t="e">
        <f t="shared" si="21"/>
        <v>#N/A</v>
      </c>
      <c r="M140" s="94" t="e">
        <f t="shared" si="18"/>
        <v>#N/A</v>
      </c>
    </row>
    <row r="141" spans="1:13" x14ac:dyDescent="0.2">
      <c r="A141" s="103"/>
      <c r="B141" s="104"/>
      <c r="C141" s="57"/>
      <c r="D141" s="57"/>
      <c r="E141" s="76"/>
      <c r="F141" s="57"/>
      <c r="G141" s="57"/>
      <c r="H141" s="54">
        <f t="shared" si="19"/>
        <v>0</v>
      </c>
      <c r="I141" s="82">
        <f t="shared" si="20"/>
        <v>0</v>
      </c>
      <c r="J141" s="55">
        <f t="shared" si="17"/>
        <v>0</v>
      </c>
      <c r="K141" s="86" t="e">
        <f t="shared" si="22"/>
        <v>#VALUE!</v>
      </c>
      <c r="L141" s="56" t="e">
        <f t="shared" si="21"/>
        <v>#N/A</v>
      </c>
      <c r="M141" s="94" t="e">
        <f t="shared" si="18"/>
        <v>#N/A</v>
      </c>
    </row>
    <row r="142" spans="1:13" x14ac:dyDescent="0.2">
      <c r="A142" s="103"/>
      <c r="B142" s="104"/>
      <c r="C142" s="57"/>
      <c r="D142" s="57"/>
      <c r="E142" s="76"/>
      <c r="F142" s="57"/>
      <c r="G142" s="57"/>
      <c r="H142" s="54">
        <f t="shared" si="19"/>
        <v>0</v>
      </c>
      <c r="I142" s="82">
        <f t="shared" si="20"/>
        <v>0</v>
      </c>
      <c r="J142" s="55">
        <f t="shared" si="17"/>
        <v>0</v>
      </c>
      <c r="K142" s="86" t="e">
        <f t="shared" si="22"/>
        <v>#VALUE!</v>
      </c>
      <c r="L142" s="56" t="e">
        <f t="shared" si="21"/>
        <v>#N/A</v>
      </c>
      <c r="M142" s="94" t="e">
        <f t="shared" si="18"/>
        <v>#N/A</v>
      </c>
    </row>
    <row r="143" spans="1:13" x14ac:dyDescent="0.2">
      <c r="A143" s="103"/>
      <c r="B143" s="104"/>
      <c r="C143" s="57"/>
      <c r="D143" s="57"/>
      <c r="E143" s="76"/>
      <c r="F143" s="57"/>
      <c r="G143" s="57"/>
      <c r="H143" s="54">
        <f t="shared" si="19"/>
        <v>0</v>
      </c>
      <c r="I143" s="82">
        <f t="shared" si="20"/>
        <v>0</v>
      </c>
      <c r="J143" s="55">
        <f t="shared" si="17"/>
        <v>0</v>
      </c>
      <c r="K143" s="86" t="e">
        <f t="shared" si="22"/>
        <v>#VALUE!</v>
      </c>
      <c r="L143" s="56" t="e">
        <f t="shared" si="21"/>
        <v>#N/A</v>
      </c>
      <c r="M143" s="94" t="e">
        <f t="shared" si="18"/>
        <v>#N/A</v>
      </c>
    </row>
    <row r="144" spans="1:13" x14ac:dyDescent="0.2">
      <c r="A144" s="103"/>
      <c r="B144" s="104"/>
      <c r="C144" s="57"/>
      <c r="D144" s="57"/>
      <c r="E144" s="76"/>
      <c r="F144" s="57"/>
      <c r="G144" s="57"/>
      <c r="H144" s="54">
        <f t="shared" si="19"/>
        <v>0</v>
      </c>
      <c r="I144" s="82">
        <f t="shared" si="20"/>
        <v>0</v>
      </c>
      <c r="J144" s="55">
        <f t="shared" si="17"/>
        <v>0</v>
      </c>
      <c r="K144" s="86" t="e">
        <f t="shared" si="22"/>
        <v>#VALUE!</v>
      </c>
      <c r="L144" s="56" t="e">
        <f t="shared" si="21"/>
        <v>#N/A</v>
      </c>
      <c r="M144" s="94" t="e">
        <f t="shared" si="18"/>
        <v>#N/A</v>
      </c>
    </row>
    <row r="145" spans="1:13" x14ac:dyDescent="0.2">
      <c r="A145" s="103"/>
      <c r="B145" s="104"/>
      <c r="C145" s="57"/>
      <c r="D145" s="57"/>
      <c r="E145" s="76"/>
      <c r="F145" s="57"/>
      <c r="G145" s="57"/>
      <c r="H145" s="54">
        <f t="shared" si="19"/>
        <v>0</v>
      </c>
      <c r="I145" s="82">
        <f t="shared" si="20"/>
        <v>0</v>
      </c>
      <c r="J145" s="55">
        <f t="shared" si="17"/>
        <v>0</v>
      </c>
      <c r="K145" s="86" t="e">
        <f t="shared" si="22"/>
        <v>#VALUE!</v>
      </c>
      <c r="L145" s="56" t="e">
        <f t="shared" si="21"/>
        <v>#N/A</v>
      </c>
      <c r="M145" s="94" t="e">
        <f t="shared" si="18"/>
        <v>#N/A</v>
      </c>
    </row>
    <row r="146" spans="1:13" x14ac:dyDescent="0.2">
      <c r="A146" s="103"/>
      <c r="B146" s="104"/>
      <c r="C146" s="57"/>
      <c r="D146" s="57"/>
      <c r="E146" s="76"/>
      <c r="F146" s="57"/>
      <c r="G146" s="57"/>
      <c r="H146" s="54">
        <f t="shared" si="19"/>
        <v>0</v>
      </c>
      <c r="I146" s="82">
        <f t="shared" si="20"/>
        <v>0</v>
      </c>
      <c r="J146" s="55">
        <f t="shared" si="17"/>
        <v>0</v>
      </c>
      <c r="K146" s="86" t="e">
        <f t="shared" si="22"/>
        <v>#VALUE!</v>
      </c>
      <c r="L146" s="56" t="e">
        <f t="shared" si="21"/>
        <v>#N/A</v>
      </c>
      <c r="M146" s="94" t="e">
        <f t="shared" si="18"/>
        <v>#N/A</v>
      </c>
    </row>
    <row r="147" spans="1:13" x14ac:dyDescent="0.2">
      <c r="A147" s="103"/>
      <c r="B147" s="104"/>
      <c r="C147" s="57"/>
      <c r="D147" s="57"/>
      <c r="E147" s="76"/>
      <c r="F147" s="57"/>
      <c r="G147" s="57"/>
      <c r="H147" s="54">
        <f t="shared" si="19"/>
        <v>0</v>
      </c>
      <c r="I147" s="82">
        <f t="shared" si="20"/>
        <v>0</v>
      </c>
      <c r="J147" s="55">
        <f t="shared" si="17"/>
        <v>0</v>
      </c>
      <c r="K147" s="86" t="e">
        <f t="shared" si="22"/>
        <v>#VALUE!</v>
      </c>
      <c r="L147" s="56" t="e">
        <f t="shared" si="21"/>
        <v>#N/A</v>
      </c>
      <c r="M147" s="94" t="e">
        <f t="shared" si="18"/>
        <v>#N/A</v>
      </c>
    </row>
    <row r="148" spans="1:13" x14ac:dyDescent="0.2">
      <c r="A148" s="103"/>
      <c r="B148" s="104"/>
      <c r="C148" s="57"/>
      <c r="D148" s="57"/>
      <c r="E148" s="76"/>
      <c r="F148" s="57"/>
      <c r="G148" s="57"/>
      <c r="H148" s="54">
        <f t="shared" si="19"/>
        <v>0</v>
      </c>
      <c r="I148" s="82">
        <f t="shared" si="20"/>
        <v>0</v>
      </c>
      <c r="J148" s="55">
        <f t="shared" si="17"/>
        <v>0</v>
      </c>
      <c r="K148" s="86" t="e">
        <f t="shared" si="22"/>
        <v>#VALUE!</v>
      </c>
      <c r="L148" s="56" t="e">
        <f t="shared" si="21"/>
        <v>#N/A</v>
      </c>
      <c r="M148" s="94" t="e">
        <f t="shared" si="18"/>
        <v>#N/A</v>
      </c>
    </row>
    <row r="149" spans="1:13" x14ac:dyDescent="0.2">
      <c r="A149" s="103"/>
      <c r="B149" s="104"/>
      <c r="C149" s="57"/>
      <c r="D149" s="57"/>
      <c r="E149" s="76"/>
      <c r="F149" s="57"/>
      <c r="G149" s="57"/>
      <c r="H149" s="54">
        <f t="shared" si="19"/>
        <v>0</v>
      </c>
      <c r="I149" s="82">
        <f t="shared" si="20"/>
        <v>0</v>
      </c>
      <c r="J149" s="55">
        <f t="shared" si="17"/>
        <v>0</v>
      </c>
      <c r="K149" s="86" t="e">
        <f t="shared" si="22"/>
        <v>#VALUE!</v>
      </c>
      <c r="L149" s="56" t="e">
        <f t="shared" si="21"/>
        <v>#N/A</v>
      </c>
      <c r="M149" s="94" t="e">
        <f t="shared" si="18"/>
        <v>#N/A</v>
      </c>
    </row>
    <row r="150" spans="1:13" x14ac:dyDescent="0.2">
      <c r="A150" s="103"/>
      <c r="B150" s="104"/>
      <c r="C150" s="57"/>
      <c r="D150" s="57"/>
      <c r="E150" s="76"/>
      <c r="F150" s="57"/>
      <c r="G150" s="57"/>
      <c r="H150" s="54">
        <f t="shared" si="19"/>
        <v>0</v>
      </c>
      <c r="I150" s="82">
        <f t="shared" si="20"/>
        <v>0</v>
      </c>
      <c r="J150" s="55">
        <f t="shared" si="17"/>
        <v>0</v>
      </c>
      <c r="K150" s="86" t="e">
        <f t="shared" si="22"/>
        <v>#VALUE!</v>
      </c>
      <c r="L150" s="56" t="e">
        <f t="shared" si="21"/>
        <v>#N/A</v>
      </c>
      <c r="M150" s="94" t="e">
        <f t="shared" si="18"/>
        <v>#N/A</v>
      </c>
    </row>
    <row r="151" spans="1:13" x14ac:dyDescent="0.2">
      <c r="A151" s="103"/>
      <c r="B151" s="104"/>
      <c r="C151" s="57"/>
      <c r="D151" s="57"/>
      <c r="E151" s="76"/>
      <c r="F151" s="57"/>
      <c r="G151" s="57"/>
      <c r="H151" s="54">
        <f t="shared" si="19"/>
        <v>0</v>
      </c>
      <c r="I151" s="82">
        <f t="shared" si="20"/>
        <v>0</v>
      </c>
      <c r="J151" s="55">
        <f t="shared" si="17"/>
        <v>0</v>
      </c>
      <c r="K151" s="86" t="e">
        <f t="shared" si="22"/>
        <v>#VALUE!</v>
      </c>
      <c r="L151" s="56" t="e">
        <f t="shared" si="21"/>
        <v>#N/A</v>
      </c>
      <c r="M151" s="94" t="e">
        <f t="shared" si="18"/>
        <v>#N/A</v>
      </c>
    </row>
    <row r="152" spans="1:13" x14ac:dyDescent="0.2">
      <c r="A152" s="103"/>
      <c r="B152" s="104"/>
      <c r="C152" s="57"/>
      <c r="D152" s="57"/>
      <c r="E152" s="76"/>
      <c r="F152" s="57"/>
      <c r="G152" s="57"/>
      <c r="H152" s="54">
        <f t="shared" si="19"/>
        <v>0</v>
      </c>
      <c r="I152" s="82">
        <f t="shared" si="20"/>
        <v>0</v>
      </c>
      <c r="J152" s="55">
        <f t="shared" si="17"/>
        <v>0</v>
      </c>
      <c r="K152" s="86" t="e">
        <f t="shared" si="22"/>
        <v>#VALUE!</v>
      </c>
      <c r="L152" s="56" t="e">
        <f t="shared" si="21"/>
        <v>#N/A</v>
      </c>
      <c r="M152" s="94" t="e">
        <f t="shared" si="18"/>
        <v>#N/A</v>
      </c>
    </row>
    <row r="153" spans="1:13" x14ac:dyDescent="0.2">
      <c r="A153" s="103"/>
      <c r="B153" s="104"/>
      <c r="C153" s="57"/>
      <c r="D153" s="57"/>
      <c r="E153" s="76"/>
      <c r="F153" s="57"/>
      <c r="G153" s="57"/>
      <c r="H153" s="54">
        <f t="shared" si="19"/>
        <v>0</v>
      </c>
      <c r="I153" s="82">
        <f t="shared" si="20"/>
        <v>0</v>
      </c>
      <c r="J153" s="55">
        <f t="shared" si="17"/>
        <v>0</v>
      </c>
      <c r="K153" s="86" t="e">
        <f t="shared" si="22"/>
        <v>#VALUE!</v>
      </c>
      <c r="L153" s="56" t="e">
        <f t="shared" si="21"/>
        <v>#N/A</v>
      </c>
      <c r="M153" s="94" t="e">
        <f t="shared" si="18"/>
        <v>#N/A</v>
      </c>
    </row>
    <row r="154" spans="1:13" x14ac:dyDescent="0.2">
      <c r="A154" s="103"/>
      <c r="B154" s="104"/>
      <c r="C154" s="57"/>
      <c r="D154" s="57"/>
      <c r="E154" s="76"/>
      <c r="F154" s="57"/>
      <c r="G154" s="57"/>
      <c r="H154" s="54">
        <f t="shared" si="19"/>
        <v>0</v>
      </c>
      <c r="I154" s="82">
        <f t="shared" si="20"/>
        <v>0</v>
      </c>
      <c r="J154" s="55">
        <f t="shared" si="17"/>
        <v>0</v>
      </c>
      <c r="K154" s="86" t="e">
        <f t="shared" si="22"/>
        <v>#VALUE!</v>
      </c>
      <c r="L154" s="56" t="e">
        <f t="shared" si="21"/>
        <v>#N/A</v>
      </c>
      <c r="M154" s="94" t="e">
        <f t="shared" si="18"/>
        <v>#N/A</v>
      </c>
    </row>
    <row r="155" spans="1:13" x14ac:dyDescent="0.2">
      <c r="A155" s="103"/>
      <c r="B155" s="104"/>
      <c r="C155" s="57"/>
      <c r="D155" s="57"/>
      <c r="E155" s="76"/>
      <c r="F155" s="57"/>
      <c r="G155" s="57"/>
      <c r="H155" s="54">
        <f t="shared" si="19"/>
        <v>0</v>
      </c>
      <c r="I155" s="82">
        <f t="shared" si="20"/>
        <v>0</v>
      </c>
      <c r="J155" s="55">
        <f t="shared" si="17"/>
        <v>0</v>
      </c>
      <c r="K155" s="86" t="e">
        <f t="shared" si="22"/>
        <v>#VALUE!</v>
      </c>
      <c r="L155" s="56" t="e">
        <f t="shared" si="21"/>
        <v>#N/A</v>
      </c>
      <c r="M155" s="94" t="e">
        <f t="shared" si="18"/>
        <v>#N/A</v>
      </c>
    </row>
    <row r="156" spans="1:13" x14ac:dyDescent="0.2">
      <c r="A156" s="103"/>
      <c r="B156" s="104"/>
      <c r="C156" s="57"/>
      <c r="D156" s="57"/>
      <c r="E156" s="76"/>
      <c r="F156" s="57"/>
      <c r="G156" s="57"/>
      <c r="H156" s="54">
        <f t="shared" si="19"/>
        <v>0</v>
      </c>
      <c r="I156" s="82">
        <f t="shared" si="20"/>
        <v>0</v>
      </c>
      <c r="J156" s="55">
        <f t="shared" si="17"/>
        <v>0</v>
      </c>
      <c r="K156" s="86" t="e">
        <f t="shared" si="22"/>
        <v>#VALUE!</v>
      </c>
      <c r="L156" s="56" t="e">
        <f t="shared" si="21"/>
        <v>#N/A</v>
      </c>
      <c r="M156" s="94" t="e">
        <f t="shared" si="18"/>
        <v>#N/A</v>
      </c>
    </row>
    <row r="157" spans="1:13" x14ac:dyDescent="0.2">
      <c r="A157" s="103"/>
      <c r="B157" s="104"/>
      <c r="C157" s="57"/>
      <c r="D157" s="57"/>
      <c r="E157" s="76"/>
      <c r="F157" s="57"/>
      <c r="G157" s="57"/>
      <c r="H157" s="54">
        <f t="shared" si="19"/>
        <v>0</v>
      </c>
      <c r="I157" s="82">
        <f t="shared" si="20"/>
        <v>0</v>
      </c>
      <c r="J157" s="55">
        <f t="shared" si="17"/>
        <v>0</v>
      </c>
      <c r="K157" s="86" t="e">
        <f t="shared" si="22"/>
        <v>#VALUE!</v>
      </c>
      <c r="L157" s="56" t="e">
        <f t="shared" si="21"/>
        <v>#N/A</v>
      </c>
      <c r="M157" s="94" t="e">
        <f t="shared" si="18"/>
        <v>#N/A</v>
      </c>
    </row>
    <row r="158" spans="1:13" x14ac:dyDescent="0.2">
      <c r="A158" s="103"/>
      <c r="B158" s="104"/>
      <c r="C158" s="57"/>
      <c r="D158" s="57"/>
      <c r="E158" s="76"/>
      <c r="F158" s="57"/>
      <c r="G158" s="57"/>
      <c r="H158" s="54">
        <f t="shared" si="19"/>
        <v>0</v>
      </c>
      <c r="I158" s="82">
        <f t="shared" si="20"/>
        <v>0</v>
      </c>
      <c r="J158" s="55">
        <f t="shared" si="17"/>
        <v>0</v>
      </c>
      <c r="K158" s="86" t="e">
        <f t="shared" si="22"/>
        <v>#VALUE!</v>
      </c>
      <c r="L158" s="56" t="e">
        <f t="shared" si="21"/>
        <v>#N/A</v>
      </c>
      <c r="M158" s="94" t="e">
        <f t="shared" si="18"/>
        <v>#N/A</v>
      </c>
    </row>
    <row r="159" spans="1:13" x14ac:dyDescent="0.2">
      <c r="A159" s="103"/>
      <c r="B159" s="104"/>
      <c r="C159" s="57"/>
      <c r="D159" s="57"/>
      <c r="E159" s="76"/>
      <c r="F159" s="57"/>
      <c r="G159" s="57"/>
      <c r="H159" s="54">
        <f t="shared" si="19"/>
        <v>0</v>
      </c>
      <c r="I159" s="82">
        <f t="shared" si="20"/>
        <v>0</v>
      </c>
      <c r="J159" s="55">
        <f t="shared" si="17"/>
        <v>0</v>
      </c>
      <c r="K159" s="86" t="e">
        <f t="shared" si="22"/>
        <v>#VALUE!</v>
      </c>
      <c r="L159" s="56" t="e">
        <f t="shared" si="21"/>
        <v>#N/A</v>
      </c>
      <c r="M159" s="94" t="e">
        <f t="shared" si="18"/>
        <v>#N/A</v>
      </c>
    </row>
    <row r="160" spans="1:13" x14ac:dyDescent="0.2">
      <c r="A160" s="103"/>
      <c r="B160" s="104"/>
      <c r="C160" s="57"/>
      <c r="D160" s="57"/>
      <c r="E160" s="76"/>
      <c r="F160" s="57"/>
      <c r="G160" s="57"/>
      <c r="H160" s="54">
        <f t="shared" si="19"/>
        <v>0</v>
      </c>
      <c r="I160" s="82">
        <f t="shared" si="20"/>
        <v>0</v>
      </c>
      <c r="J160" s="55">
        <f t="shared" si="17"/>
        <v>0</v>
      </c>
      <c r="K160" s="86" t="e">
        <f t="shared" si="22"/>
        <v>#VALUE!</v>
      </c>
      <c r="L160" s="56" t="e">
        <f t="shared" si="21"/>
        <v>#N/A</v>
      </c>
      <c r="M160" s="94" t="e">
        <f t="shared" si="18"/>
        <v>#N/A</v>
      </c>
    </row>
    <row r="161" spans="1:13" x14ac:dyDescent="0.2">
      <c r="A161" s="103"/>
      <c r="B161" s="104"/>
      <c r="C161" s="57"/>
      <c r="D161" s="57"/>
      <c r="E161" s="76"/>
      <c r="F161" s="57"/>
      <c r="G161" s="57"/>
      <c r="H161" s="54">
        <f t="shared" si="19"/>
        <v>0</v>
      </c>
      <c r="I161" s="82">
        <f t="shared" si="20"/>
        <v>0</v>
      </c>
      <c r="J161" s="55">
        <f t="shared" si="17"/>
        <v>0</v>
      </c>
      <c r="K161" s="86" t="e">
        <f t="shared" si="22"/>
        <v>#VALUE!</v>
      </c>
      <c r="L161" s="56" t="e">
        <f t="shared" si="21"/>
        <v>#N/A</v>
      </c>
      <c r="M161" s="94" t="e">
        <f t="shared" si="18"/>
        <v>#N/A</v>
      </c>
    </row>
    <row r="162" spans="1:13" x14ac:dyDescent="0.2">
      <c r="A162" s="103"/>
      <c r="B162" s="104"/>
      <c r="C162" s="57"/>
      <c r="D162" s="57"/>
      <c r="E162" s="76"/>
      <c r="F162" s="57"/>
      <c r="G162" s="57"/>
      <c r="H162" s="54">
        <f t="shared" si="19"/>
        <v>0</v>
      </c>
      <c r="I162" s="82">
        <f t="shared" si="20"/>
        <v>0</v>
      </c>
      <c r="J162" s="55">
        <f t="shared" si="17"/>
        <v>0</v>
      </c>
      <c r="K162" s="86" t="e">
        <f t="shared" si="22"/>
        <v>#VALUE!</v>
      </c>
      <c r="L162" s="56" t="e">
        <f t="shared" si="21"/>
        <v>#N/A</v>
      </c>
      <c r="M162" s="94" t="e">
        <f t="shared" si="18"/>
        <v>#N/A</v>
      </c>
    </row>
    <row r="163" spans="1:13" x14ac:dyDescent="0.2">
      <c r="A163" s="103"/>
      <c r="B163" s="104"/>
      <c r="C163" s="57"/>
      <c r="D163" s="57"/>
      <c r="E163" s="76"/>
      <c r="F163" s="57"/>
      <c r="G163" s="57"/>
      <c r="H163" s="54">
        <f t="shared" si="19"/>
        <v>0</v>
      </c>
      <c r="I163" s="82">
        <f t="shared" si="20"/>
        <v>0</v>
      </c>
      <c r="J163" s="55">
        <f t="shared" si="17"/>
        <v>0</v>
      </c>
      <c r="K163" s="86" t="e">
        <f t="shared" si="22"/>
        <v>#VALUE!</v>
      </c>
      <c r="L163" s="56" t="e">
        <f t="shared" si="21"/>
        <v>#N/A</v>
      </c>
      <c r="M163" s="94" t="e">
        <f t="shared" si="18"/>
        <v>#N/A</v>
      </c>
    </row>
    <row r="164" spans="1:13" x14ac:dyDescent="0.2">
      <c r="A164" s="103"/>
      <c r="B164" s="104"/>
      <c r="C164" s="57"/>
      <c r="D164" s="57"/>
      <c r="E164" s="76"/>
      <c r="F164" s="57"/>
      <c r="G164" s="57"/>
      <c r="H164" s="54">
        <f t="shared" si="19"/>
        <v>0</v>
      </c>
      <c r="I164" s="82">
        <f t="shared" si="20"/>
        <v>0</v>
      </c>
      <c r="J164" s="55">
        <f t="shared" si="17"/>
        <v>0</v>
      </c>
      <c r="K164" s="86" t="e">
        <f t="shared" si="22"/>
        <v>#VALUE!</v>
      </c>
      <c r="L164" s="56" t="e">
        <f t="shared" si="21"/>
        <v>#N/A</v>
      </c>
      <c r="M164" s="94" t="e">
        <f t="shared" si="18"/>
        <v>#N/A</v>
      </c>
    </row>
    <row r="165" spans="1:13" x14ac:dyDescent="0.2">
      <c r="A165" s="103"/>
      <c r="B165" s="104"/>
      <c r="C165" s="57"/>
      <c r="D165" s="57"/>
      <c r="E165" s="76"/>
      <c r="F165" s="57"/>
      <c r="G165" s="57"/>
      <c r="H165" s="54">
        <f t="shared" si="19"/>
        <v>0</v>
      </c>
      <c r="I165" s="82">
        <f t="shared" si="20"/>
        <v>0</v>
      </c>
      <c r="J165" s="55">
        <f t="shared" si="17"/>
        <v>0</v>
      </c>
      <c r="K165" s="86" t="e">
        <f t="shared" si="22"/>
        <v>#VALUE!</v>
      </c>
      <c r="L165" s="56" t="e">
        <f t="shared" si="21"/>
        <v>#N/A</v>
      </c>
      <c r="M165" s="94" t="e">
        <f t="shared" si="18"/>
        <v>#N/A</v>
      </c>
    </row>
    <row r="166" spans="1:13" x14ac:dyDescent="0.2">
      <c r="A166" s="103"/>
      <c r="B166" s="104"/>
      <c r="C166" s="57"/>
      <c r="D166" s="57"/>
      <c r="E166" s="76"/>
      <c r="F166" s="57"/>
      <c r="G166" s="57"/>
      <c r="H166" s="54">
        <f t="shared" si="19"/>
        <v>0</v>
      </c>
      <c r="I166" s="82">
        <f t="shared" si="20"/>
        <v>0</v>
      </c>
      <c r="J166" s="55">
        <f t="shared" si="17"/>
        <v>0</v>
      </c>
      <c r="K166" s="86" t="e">
        <f t="shared" si="22"/>
        <v>#VALUE!</v>
      </c>
      <c r="L166" s="56" t="e">
        <f t="shared" si="21"/>
        <v>#N/A</v>
      </c>
      <c r="M166" s="94" t="e">
        <f t="shared" si="18"/>
        <v>#N/A</v>
      </c>
    </row>
    <row r="167" spans="1:13" x14ac:dyDescent="0.2">
      <c r="A167" s="103"/>
      <c r="B167" s="104"/>
      <c r="C167" s="57"/>
      <c r="D167" s="57"/>
      <c r="E167" s="76"/>
      <c r="F167" s="57"/>
      <c r="G167" s="57"/>
      <c r="H167" s="54">
        <f t="shared" si="19"/>
        <v>0</v>
      </c>
      <c r="I167" s="82">
        <f t="shared" si="20"/>
        <v>0</v>
      </c>
      <c r="J167" s="55">
        <f t="shared" si="17"/>
        <v>0</v>
      </c>
      <c r="K167" s="86" t="e">
        <f t="shared" si="22"/>
        <v>#VALUE!</v>
      </c>
      <c r="L167" s="56" t="e">
        <f t="shared" si="21"/>
        <v>#N/A</v>
      </c>
      <c r="M167" s="94" t="e">
        <f t="shared" si="18"/>
        <v>#N/A</v>
      </c>
    </row>
    <row r="168" spans="1:13" x14ac:dyDescent="0.2">
      <c r="A168" s="103"/>
      <c r="B168" s="104"/>
      <c r="C168" s="57"/>
      <c r="D168" s="57"/>
      <c r="E168" s="76"/>
      <c r="F168" s="57"/>
      <c r="G168" s="57"/>
      <c r="H168" s="54">
        <f>SUM(C168:G168)</f>
        <v>0</v>
      </c>
      <c r="I168" s="77">
        <f>COUNTIF(C168:G168,"&gt;60")</f>
        <v>0</v>
      </c>
      <c r="J168" s="78">
        <f>IF(I168&gt;2,232.6,MIN(232.6,IF(I168=0,IF(H168=0,0,IF(H168&lt;61,Taux1,IF(H168&lt;151,Taux2,IF(H168&lt;211,Taux3,Taux4)))),Taux1/50*H168)))</f>
        <v>0</v>
      </c>
      <c r="K168" s="79" t="e">
        <f t="shared" si="22"/>
        <v>#VALUE!</v>
      </c>
      <c r="L168" s="56" t="e">
        <f>IF(A168&lt;$M$11,H168*$M$14/1000/60,H168*$M$15/1000/60)</f>
        <v>#N/A</v>
      </c>
      <c r="M168" s="94" t="e">
        <f>L168-K168</f>
        <v>#N/A</v>
      </c>
    </row>
    <row r="169" spans="1:13" x14ac:dyDescent="0.2">
      <c r="A169" s="103"/>
      <c r="B169" s="104"/>
      <c r="C169" s="57"/>
      <c r="D169" s="57"/>
      <c r="E169" s="76"/>
      <c r="F169" s="57"/>
      <c r="G169" s="57"/>
      <c r="H169" s="54">
        <f>SUM(C169:G169)</f>
        <v>0</v>
      </c>
      <c r="I169" s="82">
        <f>COUNTIF(C169:G169,"&gt;60")</f>
        <v>0</v>
      </c>
      <c r="J169" s="55">
        <f t="shared" ref="J169:J217" si="23">IF(I169&gt;2,232.6,MIN(232.6,IF(I169=0,IF(H169=0,0,IF(H169&lt;61,Taux1,IF(H169&lt;151,Taux2,IF(H169&lt;211,Taux3,Taux4)))),Taux1/50*H169)))</f>
        <v>0</v>
      </c>
      <c r="K169" s="86" t="e">
        <f t="shared" si="22"/>
        <v>#VALUE!</v>
      </c>
      <c r="L169" s="56" t="e">
        <f>IF(A169&lt;$M$11,(SUM(C169:G169))*$M$14/1000/60,(SUM(C169:G169))*$M$15/1000/60)</f>
        <v>#N/A</v>
      </c>
      <c r="M169" s="94" t="e">
        <f t="shared" ref="M169:M217" si="24">L169-K169</f>
        <v>#N/A</v>
      </c>
    </row>
    <row r="170" spans="1:13" x14ac:dyDescent="0.2">
      <c r="A170" s="103"/>
      <c r="B170" s="104"/>
      <c r="C170" s="57"/>
      <c r="D170" s="57"/>
      <c r="E170" s="76"/>
      <c r="F170" s="57"/>
      <c r="G170" s="57"/>
      <c r="H170" s="54">
        <f t="shared" ref="H170:H217" si="25">SUM(C170:G170)</f>
        <v>0</v>
      </c>
      <c r="I170" s="82">
        <f t="shared" ref="I170:I217" si="26">COUNTIF(C170:G170,"&gt;60")</f>
        <v>0</v>
      </c>
      <c r="J170" s="55">
        <f t="shared" si="23"/>
        <v>0</v>
      </c>
      <c r="K170" s="86" t="e">
        <f t="shared" si="22"/>
        <v>#VALUE!</v>
      </c>
      <c r="L170" s="56" t="e">
        <f t="shared" ref="L170:L217" si="27">IF(A170&lt;$M$11,(SUM(C170:G170))*$M$14/1000/60,(SUM(C170:G170))*$M$15/1000/60)</f>
        <v>#N/A</v>
      </c>
      <c r="M170" s="94" t="e">
        <f t="shared" si="24"/>
        <v>#N/A</v>
      </c>
    </row>
    <row r="171" spans="1:13" x14ac:dyDescent="0.2">
      <c r="A171" s="103"/>
      <c r="B171" s="104"/>
      <c r="C171" s="57"/>
      <c r="D171" s="57"/>
      <c r="E171" s="76"/>
      <c r="F171" s="57"/>
      <c r="G171" s="57"/>
      <c r="H171" s="54">
        <f t="shared" si="25"/>
        <v>0</v>
      </c>
      <c r="I171" s="82">
        <f t="shared" si="26"/>
        <v>0</v>
      </c>
      <c r="J171" s="55">
        <f t="shared" si="23"/>
        <v>0</v>
      </c>
      <c r="K171" s="86" t="e">
        <f t="shared" si="22"/>
        <v>#VALUE!</v>
      </c>
      <c r="L171" s="56" t="e">
        <f t="shared" si="27"/>
        <v>#N/A</v>
      </c>
      <c r="M171" s="94" t="e">
        <f t="shared" si="24"/>
        <v>#N/A</v>
      </c>
    </row>
    <row r="172" spans="1:13" x14ac:dyDescent="0.2">
      <c r="A172" s="103"/>
      <c r="B172" s="104"/>
      <c r="C172" s="57"/>
      <c r="D172" s="57"/>
      <c r="E172" s="76"/>
      <c r="F172" s="57"/>
      <c r="G172" s="57"/>
      <c r="H172" s="54">
        <f t="shared" si="25"/>
        <v>0</v>
      </c>
      <c r="I172" s="82">
        <f t="shared" si="26"/>
        <v>0</v>
      </c>
      <c r="J172" s="55">
        <f t="shared" si="23"/>
        <v>0</v>
      </c>
      <c r="K172" s="86" t="e">
        <f t="shared" si="22"/>
        <v>#VALUE!</v>
      </c>
      <c r="L172" s="56" t="e">
        <f t="shared" si="27"/>
        <v>#N/A</v>
      </c>
      <c r="M172" s="94" t="e">
        <f t="shared" si="24"/>
        <v>#N/A</v>
      </c>
    </row>
    <row r="173" spans="1:13" x14ac:dyDescent="0.2">
      <c r="A173" s="103"/>
      <c r="B173" s="104"/>
      <c r="C173" s="57"/>
      <c r="D173" s="57"/>
      <c r="E173" s="76"/>
      <c r="F173" s="57"/>
      <c r="G173" s="57"/>
      <c r="H173" s="54">
        <f t="shared" si="25"/>
        <v>0</v>
      </c>
      <c r="I173" s="82">
        <f t="shared" si="26"/>
        <v>0</v>
      </c>
      <c r="J173" s="55">
        <f t="shared" si="23"/>
        <v>0</v>
      </c>
      <c r="K173" s="86" t="e">
        <f t="shared" si="22"/>
        <v>#VALUE!</v>
      </c>
      <c r="L173" s="56" t="e">
        <f t="shared" si="27"/>
        <v>#N/A</v>
      </c>
      <c r="M173" s="94" t="e">
        <f t="shared" si="24"/>
        <v>#N/A</v>
      </c>
    </row>
    <row r="174" spans="1:13" x14ac:dyDescent="0.2">
      <c r="A174" s="103"/>
      <c r="B174" s="104"/>
      <c r="C174" s="57"/>
      <c r="D174" s="57"/>
      <c r="E174" s="76"/>
      <c r="F174" s="57"/>
      <c r="G174" s="57"/>
      <c r="H174" s="54">
        <f t="shared" si="25"/>
        <v>0</v>
      </c>
      <c r="I174" s="82">
        <f t="shared" si="26"/>
        <v>0</v>
      </c>
      <c r="J174" s="55">
        <f t="shared" si="23"/>
        <v>0</v>
      </c>
      <c r="K174" s="86" t="e">
        <f t="shared" si="22"/>
        <v>#VALUE!</v>
      </c>
      <c r="L174" s="56" t="e">
        <f t="shared" si="27"/>
        <v>#N/A</v>
      </c>
      <c r="M174" s="94" t="e">
        <f t="shared" si="24"/>
        <v>#N/A</v>
      </c>
    </row>
    <row r="175" spans="1:13" x14ac:dyDescent="0.2">
      <c r="A175" s="103"/>
      <c r="B175" s="104"/>
      <c r="C175" s="57"/>
      <c r="D175" s="57"/>
      <c r="E175" s="76"/>
      <c r="F175" s="57"/>
      <c r="G175" s="57"/>
      <c r="H175" s="54">
        <f t="shared" si="25"/>
        <v>0</v>
      </c>
      <c r="I175" s="82">
        <f t="shared" si="26"/>
        <v>0</v>
      </c>
      <c r="J175" s="55">
        <f t="shared" si="23"/>
        <v>0</v>
      </c>
      <c r="K175" s="86" t="e">
        <f t="shared" si="22"/>
        <v>#VALUE!</v>
      </c>
      <c r="L175" s="56" t="e">
        <f t="shared" si="27"/>
        <v>#N/A</v>
      </c>
      <c r="M175" s="94" t="e">
        <f t="shared" si="24"/>
        <v>#N/A</v>
      </c>
    </row>
    <row r="176" spans="1:13" x14ac:dyDescent="0.2">
      <c r="A176" s="103"/>
      <c r="B176" s="104"/>
      <c r="C176" s="57"/>
      <c r="D176" s="57"/>
      <c r="E176" s="76"/>
      <c r="F176" s="57"/>
      <c r="G176" s="57"/>
      <c r="H176" s="54">
        <f t="shared" si="25"/>
        <v>0</v>
      </c>
      <c r="I176" s="82">
        <f t="shared" si="26"/>
        <v>0</v>
      </c>
      <c r="J176" s="55">
        <f t="shared" si="23"/>
        <v>0</v>
      </c>
      <c r="K176" s="86" t="e">
        <f t="shared" si="22"/>
        <v>#VALUE!</v>
      </c>
      <c r="L176" s="56" t="e">
        <f t="shared" si="27"/>
        <v>#N/A</v>
      </c>
      <c r="M176" s="94" t="e">
        <f t="shared" si="24"/>
        <v>#N/A</v>
      </c>
    </row>
    <row r="177" spans="1:13" x14ac:dyDescent="0.2">
      <c r="A177" s="103"/>
      <c r="B177" s="104"/>
      <c r="C177" s="57"/>
      <c r="D177" s="57"/>
      <c r="E177" s="76"/>
      <c r="F177" s="57"/>
      <c r="G177" s="57"/>
      <c r="H177" s="54">
        <f t="shared" si="25"/>
        <v>0</v>
      </c>
      <c r="I177" s="82">
        <f t="shared" si="26"/>
        <v>0</v>
      </c>
      <c r="J177" s="55">
        <f t="shared" si="23"/>
        <v>0</v>
      </c>
      <c r="K177" s="86" t="e">
        <f t="shared" si="22"/>
        <v>#VALUE!</v>
      </c>
      <c r="L177" s="56" t="e">
        <f t="shared" si="27"/>
        <v>#N/A</v>
      </c>
      <c r="M177" s="94" t="e">
        <f t="shared" si="24"/>
        <v>#N/A</v>
      </c>
    </row>
    <row r="178" spans="1:13" x14ac:dyDescent="0.2">
      <c r="A178" s="103"/>
      <c r="B178" s="104"/>
      <c r="C178" s="57"/>
      <c r="D178" s="57"/>
      <c r="E178" s="76"/>
      <c r="F178" s="57"/>
      <c r="G178" s="57"/>
      <c r="H178" s="54">
        <f t="shared" si="25"/>
        <v>0</v>
      </c>
      <c r="I178" s="82">
        <f t="shared" si="26"/>
        <v>0</v>
      </c>
      <c r="J178" s="55">
        <f t="shared" si="23"/>
        <v>0</v>
      </c>
      <c r="K178" s="86" t="e">
        <f t="shared" si="22"/>
        <v>#VALUE!</v>
      </c>
      <c r="L178" s="56" t="e">
        <f t="shared" si="27"/>
        <v>#N/A</v>
      </c>
      <c r="M178" s="94" t="e">
        <f t="shared" si="24"/>
        <v>#N/A</v>
      </c>
    </row>
    <row r="179" spans="1:13" x14ac:dyDescent="0.2">
      <c r="A179" s="103"/>
      <c r="B179" s="104"/>
      <c r="C179" s="57"/>
      <c r="D179" s="57"/>
      <c r="E179" s="76"/>
      <c r="F179" s="57"/>
      <c r="G179" s="57"/>
      <c r="H179" s="54">
        <f t="shared" si="25"/>
        <v>0</v>
      </c>
      <c r="I179" s="82">
        <f t="shared" si="26"/>
        <v>0</v>
      </c>
      <c r="J179" s="55">
        <f t="shared" si="23"/>
        <v>0</v>
      </c>
      <c r="K179" s="86" t="e">
        <f t="shared" si="22"/>
        <v>#VALUE!</v>
      </c>
      <c r="L179" s="56" t="e">
        <f t="shared" si="27"/>
        <v>#N/A</v>
      </c>
      <c r="M179" s="94" t="e">
        <f t="shared" si="24"/>
        <v>#N/A</v>
      </c>
    </row>
    <row r="180" spans="1:13" x14ac:dyDescent="0.2">
      <c r="A180" s="103"/>
      <c r="B180" s="104"/>
      <c r="C180" s="57"/>
      <c r="D180" s="57"/>
      <c r="E180" s="76"/>
      <c r="F180" s="57"/>
      <c r="G180" s="57"/>
      <c r="H180" s="54">
        <f t="shared" si="25"/>
        <v>0</v>
      </c>
      <c r="I180" s="82">
        <f t="shared" si="26"/>
        <v>0</v>
      </c>
      <c r="J180" s="55">
        <f t="shared" si="23"/>
        <v>0</v>
      </c>
      <c r="K180" s="86" t="e">
        <f t="shared" si="22"/>
        <v>#VALUE!</v>
      </c>
      <c r="L180" s="56" t="e">
        <f t="shared" si="27"/>
        <v>#N/A</v>
      </c>
      <c r="M180" s="94" t="e">
        <f t="shared" si="24"/>
        <v>#N/A</v>
      </c>
    </row>
    <row r="181" spans="1:13" x14ac:dyDescent="0.2">
      <c r="A181" s="103"/>
      <c r="B181" s="104"/>
      <c r="C181" s="57"/>
      <c r="D181" s="57"/>
      <c r="E181" s="76"/>
      <c r="F181" s="57"/>
      <c r="G181" s="57"/>
      <c r="H181" s="54">
        <f t="shared" si="25"/>
        <v>0</v>
      </c>
      <c r="I181" s="82">
        <f t="shared" si="26"/>
        <v>0</v>
      </c>
      <c r="J181" s="55">
        <f t="shared" si="23"/>
        <v>0</v>
      </c>
      <c r="K181" s="86" t="e">
        <f t="shared" si="22"/>
        <v>#VALUE!</v>
      </c>
      <c r="L181" s="56" t="e">
        <f t="shared" si="27"/>
        <v>#N/A</v>
      </c>
      <c r="M181" s="94" t="e">
        <f t="shared" si="24"/>
        <v>#N/A</v>
      </c>
    </row>
    <row r="182" spans="1:13" x14ac:dyDescent="0.2">
      <c r="A182" s="103"/>
      <c r="B182" s="104"/>
      <c r="C182" s="57"/>
      <c r="D182" s="57"/>
      <c r="E182" s="76"/>
      <c r="F182" s="57"/>
      <c r="G182" s="57"/>
      <c r="H182" s="54">
        <f t="shared" si="25"/>
        <v>0</v>
      </c>
      <c r="I182" s="82">
        <f t="shared" si="26"/>
        <v>0</v>
      </c>
      <c r="J182" s="55">
        <f t="shared" si="23"/>
        <v>0</v>
      </c>
      <c r="K182" s="86" t="e">
        <f t="shared" si="22"/>
        <v>#VALUE!</v>
      </c>
      <c r="L182" s="56" t="e">
        <f t="shared" si="27"/>
        <v>#N/A</v>
      </c>
      <c r="M182" s="94" t="e">
        <f t="shared" si="24"/>
        <v>#N/A</v>
      </c>
    </row>
    <row r="183" spans="1:13" x14ac:dyDescent="0.2">
      <c r="A183" s="103"/>
      <c r="B183" s="104"/>
      <c r="C183" s="57"/>
      <c r="D183" s="57"/>
      <c r="E183" s="76"/>
      <c r="F183" s="57"/>
      <c r="G183" s="57"/>
      <c r="H183" s="54">
        <f t="shared" si="25"/>
        <v>0</v>
      </c>
      <c r="I183" s="82">
        <f t="shared" si="26"/>
        <v>0</v>
      </c>
      <c r="J183" s="55">
        <f t="shared" si="23"/>
        <v>0</v>
      </c>
      <c r="K183" s="86" t="e">
        <f t="shared" si="22"/>
        <v>#VALUE!</v>
      </c>
      <c r="L183" s="56" t="e">
        <f t="shared" si="27"/>
        <v>#N/A</v>
      </c>
      <c r="M183" s="94" t="e">
        <f t="shared" si="24"/>
        <v>#N/A</v>
      </c>
    </row>
    <row r="184" spans="1:13" x14ac:dyDescent="0.2">
      <c r="A184" s="103"/>
      <c r="B184" s="104"/>
      <c r="C184" s="57"/>
      <c r="D184" s="57"/>
      <c r="E184" s="76"/>
      <c r="F184" s="57"/>
      <c r="G184" s="57"/>
      <c r="H184" s="54">
        <f t="shared" si="25"/>
        <v>0</v>
      </c>
      <c r="I184" s="82">
        <f t="shared" si="26"/>
        <v>0</v>
      </c>
      <c r="J184" s="55">
        <f t="shared" si="23"/>
        <v>0</v>
      </c>
      <c r="K184" s="86" t="e">
        <f t="shared" si="22"/>
        <v>#VALUE!</v>
      </c>
      <c r="L184" s="56" t="e">
        <f t="shared" si="27"/>
        <v>#N/A</v>
      </c>
      <c r="M184" s="94" t="e">
        <f t="shared" si="24"/>
        <v>#N/A</v>
      </c>
    </row>
    <row r="185" spans="1:13" x14ac:dyDescent="0.2">
      <c r="A185" s="103"/>
      <c r="B185" s="104"/>
      <c r="C185" s="57"/>
      <c r="D185" s="57"/>
      <c r="E185" s="76"/>
      <c r="F185" s="57"/>
      <c r="G185" s="57"/>
      <c r="H185" s="54">
        <f t="shared" si="25"/>
        <v>0</v>
      </c>
      <c r="I185" s="82">
        <f t="shared" si="26"/>
        <v>0</v>
      </c>
      <c r="J185" s="55">
        <f t="shared" si="23"/>
        <v>0</v>
      </c>
      <c r="K185" s="86" t="e">
        <f t="shared" si="22"/>
        <v>#VALUE!</v>
      </c>
      <c r="L185" s="56" t="e">
        <f t="shared" si="27"/>
        <v>#N/A</v>
      </c>
      <c r="M185" s="94" t="e">
        <f t="shared" si="24"/>
        <v>#N/A</v>
      </c>
    </row>
    <row r="186" spans="1:13" x14ac:dyDescent="0.2">
      <c r="A186" s="103"/>
      <c r="B186" s="104"/>
      <c r="C186" s="57"/>
      <c r="D186" s="57"/>
      <c r="E186" s="76"/>
      <c r="F186" s="57"/>
      <c r="G186" s="57"/>
      <c r="H186" s="54">
        <f t="shared" si="25"/>
        <v>0</v>
      </c>
      <c r="I186" s="82">
        <f t="shared" si="26"/>
        <v>0</v>
      </c>
      <c r="J186" s="55">
        <f t="shared" si="23"/>
        <v>0</v>
      </c>
      <c r="K186" s="86" t="e">
        <f t="shared" si="22"/>
        <v>#VALUE!</v>
      </c>
      <c r="L186" s="56" t="e">
        <f t="shared" si="27"/>
        <v>#N/A</v>
      </c>
      <c r="M186" s="94" t="e">
        <f t="shared" si="24"/>
        <v>#N/A</v>
      </c>
    </row>
    <row r="187" spans="1:13" x14ac:dyDescent="0.2">
      <c r="A187" s="103"/>
      <c r="B187" s="104"/>
      <c r="C187" s="57"/>
      <c r="D187" s="57"/>
      <c r="E187" s="76"/>
      <c r="F187" s="57"/>
      <c r="G187" s="57"/>
      <c r="H187" s="54">
        <f t="shared" si="25"/>
        <v>0</v>
      </c>
      <c r="I187" s="82">
        <f t="shared" si="26"/>
        <v>0</v>
      </c>
      <c r="J187" s="55">
        <f t="shared" si="23"/>
        <v>0</v>
      </c>
      <c r="K187" s="86" t="e">
        <f t="shared" si="22"/>
        <v>#VALUE!</v>
      </c>
      <c r="L187" s="56" t="e">
        <f t="shared" si="27"/>
        <v>#N/A</v>
      </c>
      <c r="M187" s="94" t="e">
        <f t="shared" si="24"/>
        <v>#N/A</v>
      </c>
    </row>
    <row r="188" spans="1:13" x14ac:dyDescent="0.2">
      <c r="A188" s="103"/>
      <c r="B188" s="104"/>
      <c r="C188" s="57"/>
      <c r="D188" s="57"/>
      <c r="E188" s="76"/>
      <c r="F188" s="57"/>
      <c r="G188" s="57"/>
      <c r="H188" s="54">
        <f t="shared" si="25"/>
        <v>0</v>
      </c>
      <c r="I188" s="82">
        <f t="shared" si="26"/>
        <v>0</v>
      </c>
      <c r="J188" s="55">
        <f t="shared" si="23"/>
        <v>0</v>
      </c>
      <c r="K188" s="86" t="e">
        <f t="shared" si="22"/>
        <v>#VALUE!</v>
      </c>
      <c r="L188" s="56" t="e">
        <f t="shared" si="27"/>
        <v>#N/A</v>
      </c>
      <c r="M188" s="94" t="e">
        <f t="shared" si="24"/>
        <v>#N/A</v>
      </c>
    </row>
    <row r="189" spans="1:13" x14ac:dyDescent="0.2">
      <c r="A189" s="103"/>
      <c r="B189" s="104"/>
      <c r="C189" s="57"/>
      <c r="D189" s="57"/>
      <c r="E189" s="76"/>
      <c r="F189" s="57"/>
      <c r="G189" s="57"/>
      <c r="H189" s="54">
        <f t="shared" si="25"/>
        <v>0</v>
      </c>
      <c r="I189" s="82">
        <f t="shared" si="26"/>
        <v>0</v>
      </c>
      <c r="J189" s="55">
        <f t="shared" si="23"/>
        <v>0</v>
      </c>
      <c r="K189" s="86" t="e">
        <f t="shared" si="22"/>
        <v>#VALUE!</v>
      </c>
      <c r="L189" s="56" t="e">
        <f t="shared" si="27"/>
        <v>#N/A</v>
      </c>
      <c r="M189" s="94" t="e">
        <f t="shared" si="24"/>
        <v>#N/A</v>
      </c>
    </row>
    <row r="190" spans="1:13" x14ac:dyDescent="0.2">
      <c r="A190" s="103"/>
      <c r="B190" s="104"/>
      <c r="C190" s="57"/>
      <c r="D190" s="57"/>
      <c r="E190" s="76"/>
      <c r="F190" s="57"/>
      <c r="G190" s="57"/>
      <c r="H190" s="54">
        <f t="shared" si="25"/>
        <v>0</v>
      </c>
      <c r="I190" s="82">
        <f t="shared" si="26"/>
        <v>0</v>
      </c>
      <c r="J190" s="55">
        <f t="shared" si="23"/>
        <v>0</v>
      </c>
      <c r="K190" s="86" t="e">
        <f t="shared" si="22"/>
        <v>#VALUE!</v>
      </c>
      <c r="L190" s="56" t="e">
        <f t="shared" si="27"/>
        <v>#N/A</v>
      </c>
      <c r="M190" s="94" t="e">
        <f t="shared" si="24"/>
        <v>#N/A</v>
      </c>
    </row>
    <row r="191" spans="1:13" x14ac:dyDescent="0.2">
      <c r="A191" s="103"/>
      <c r="B191" s="104"/>
      <c r="C191" s="57"/>
      <c r="D191" s="57"/>
      <c r="E191" s="76"/>
      <c r="F191" s="57"/>
      <c r="G191" s="57"/>
      <c r="H191" s="54">
        <f t="shared" si="25"/>
        <v>0</v>
      </c>
      <c r="I191" s="82">
        <f t="shared" si="26"/>
        <v>0</v>
      </c>
      <c r="J191" s="55">
        <f t="shared" si="23"/>
        <v>0</v>
      </c>
      <c r="K191" s="86" t="e">
        <f t="shared" si="22"/>
        <v>#VALUE!</v>
      </c>
      <c r="L191" s="56" t="e">
        <f t="shared" si="27"/>
        <v>#N/A</v>
      </c>
      <c r="M191" s="94" t="e">
        <f t="shared" si="24"/>
        <v>#N/A</v>
      </c>
    </row>
    <row r="192" spans="1:13" x14ac:dyDescent="0.2">
      <c r="A192" s="103"/>
      <c r="B192" s="104"/>
      <c r="C192" s="57"/>
      <c r="D192" s="57"/>
      <c r="E192" s="76"/>
      <c r="F192" s="57"/>
      <c r="G192" s="57"/>
      <c r="H192" s="54">
        <f t="shared" si="25"/>
        <v>0</v>
      </c>
      <c r="I192" s="82">
        <f t="shared" si="26"/>
        <v>0</v>
      </c>
      <c r="J192" s="55">
        <f t="shared" si="23"/>
        <v>0</v>
      </c>
      <c r="K192" s="86" t="e">
        <f t="shared" si="22"/>
        <v>#VALUE!</v>
      </c>
      <c r="L192" s="56" t="e">
        <f t="shared" si="27"/>
        <v>#N/A</v>
      </c>
      <c r="M192" s="94" t="e">
        <f t="shared" si="24"/>
        <v>#N/A</v>
      </c>
    </row>
    <row r="193" spans="1:13" x14ac:dyDescent="0.2">
      <c r="A193" s="103"/>
      <c r="B193" s="104"/>
      <c r="C193" s="57"/>
      <c r="D193" s="57"/>
      <c r="E193" s="76"/>
      <c r="F193" s="57"/>
      <c r="G193" s="57"/>
      <c r="H193" s="54">
        <f t="shared" si="25"/>
        <v>0</v>
      </c>
      <c r="I193" s="82">
        <f t="shared" si="26"/>
        <v>0</v>
      </c>
      <c r="J193" s="55">
        <f t="shared" si="23"/>
        <v>0</v>
      </c>
      <c r="K193" s="86" t="e">
        <f t="shared" si="22"/>
        <v>#VALUE!</v>
      </c>
      <c r="L193" s="56" t="e">
        <f t="shared" si="27"/>
        <v>#N/A</v>
      </c>
      <c r="M193" s="94" t="e">
        <f t="shared" si="24"/>
        <v>#N/A</v>
      </c>
    </row>
    <row r="194" spans="1:13" x14ac:dyDescent="0.2">
      <c r="A194" s="103"/>
      <c r="B194" s="104"/>
      <c r="C194" s="57"/>
      <c r="D194" s="57"/>
      <c r="E194" s="76"/>
      <c r="F194" s="57"/>
      <c r="G194" s="57"/>
      <c r="H194" s="54">
        <f t="shared" si="25"/>
        <v>0</v>
      </c>
      <c r="I194" s="82">
        <f t="shared" si="26"/>
        <v>0</v>
      </c>
      <c r="J194" s="55">
        <f t="shared" si="23"/>
        <v>0</v>
      </c>
      <c r="K194" s="86" t="e">
        <f t="shared" si="22"/>
        <v>#VALUE!</v>
      </c>
      <c r="L194" s="56" t="e">
        <f t="shared" si="27"/>
        <v>#N/A</v>
      </c>
      <c r="M194" s="94" t="e">
        <f t="shared" si="24"/>
        <v>#N/A</v>
      </c>
    </row>
    <row r="195" spans="1:13" x14ac:dyDescent="0.2">
      <c r="A195" s="103"/>
      <c r="B195" s="104"/>
      <c r="C195" s="57"/>
      <c r="D195" s="57"/>
      <c r="E195" s="76"/>
      <c r="F195" s="57"/>
      <c r="G195" s="57"/>
      <c r="H195" s="54">
        <f t="shared" si="25"/>
        <v>0</v>
      </c>
      <c r="I195" s="82">
        <f t="shared" si="26"/>
        <v>0</v>
      </c>
      <c r="J195" s="55">
        <f t="shared" si="23"/>
        <v>0</v>
      </c>
      <c r="K195" s="86" t="e">
        <f t="shared" si="22"/>
        <v>#VALUE!</v>
      </c>
      <c r="L195" s="56" t="e">
        <f t="shared" si="27"/>
        <v>#N/A</v>
      </c>
      <c r="M195" s="94" t="e">
        <f t="shared" si="24"/>
        <v>#N/A</v>
      </c>
    </row>
    <row r="196" spans="1:13" x14ac:dyDescent="0.2">
      <c r="A196" s="103"/>
      <c r="B196" s="104"/>
      <c r="C196" s="57"/>
      <c r="D196" s="57"/>
      <c r="E196" s="76"/>
      <c r="F196" s="57"/>
      <c r="G196" s="57"/>
      <c r="H196" s="54">
        <f t="shared" si="25"/>
        <v>0</v>
      </c>
      <c r="I196" s="82">
        <f t="shared" si="26"/>
        <v>0</v>
      </c>
      <c r="J196" s="55">
        <f t="shared" si="23"/>
        <v>0</v>
      </c>
      <c r="K196" s="86" t="e">
        <f t="shared" ref="K196:K217" si="28">J196*(1+$M$13)</f>
        <v>#VALUE!</v>
      </c>
      <c r="L196" s="56" t="e">
        <f t="shared" si="27"/>
        <v>#N/A</v>
      </c>
      <c r="M196" s="94" t="e">
        <f t="shared" si="24"/>
        <v>#N/A</v>
      </c>
    </row>
    <row r="197" spans="1:13" x14ac:dyDescent="0.2">
      <c r="A197" s="103"/>
      <c r="B197" s="104"/>
      <c r="C197" s="57"/>
      <c r="D197" s="57"/>
      <c r="E197" s="76"/>
      <c r="F197" s="57"/>
      <c r="G197" s="57"/>
      <c r="H197" s="54">
        <f t="shared" si="25"/>
        <v>0</v>
      </c>
      <c r="I197" s="82">
        <f t="shared" si="26"/>
        <v>0</v>
      </c>
      <c r="J197" s="55">
        <f t="shared" si="23"/>
        <v>0</v>
      </c>
      <c r="K197" s="86" t="e">
        <f t="shared" si="28"/>
        <v>#VALUE!</v>
      </c>
      <c r="L197" s="56" t="e">
        <f t="shared" si="27"/>
        <v>#N/A</v>
      </c>
      <c r="M197" s="94" t="e">
        <f t="shared" si="24"/>
        <v>#N/A</v>
      </c>
    </row>
    <row r="198" spans="1:13" x14ac:dyDescent="0.2">
      <c r="A198" s="103"/>
      <c r="B198" s="104"/>
      <c r="C198" s="57"/>
      <c r="D198" s="57"/>
      <c r="E198" s="76"/>
      <c r="F198" s="57"/>
      <c r="G198" s="57"/>
      <c r="H198" s="54">
        <f t="shared" si="25"/>
        <v>0</v>
      </c>
      <c r="I198" s="82">
        <f t="shared" si="26"/>
        <v>0</v>
      </c>
      <c r="J198" s="55">
        <f t="shared" si="23"/>
        <v>0</v>
      </c>
      <c r="K198" s="86" t="e">
        <f t="shared" si="28"/>
        <v>#VALUE!</v>
      </c>
      <c r="L198" s="56" t="e">
        <f t="shared" si="27"/>
        <v>#N/A</v>
      </c>
      <c r="M198" s="94" t="e">
        <f t="shared" si="24"/>
        <v>#N/A</v>
      </c>
    </row>
    <row r="199" spans="1:13" x14ac:dyDescent="0.2">
      <c r="A199" s="103"/>
      <c r="B199" s="104"/>
      <c r="C199" s="57"/>
      <c r="D199" s="57"/>
      <c r="E199" s="76"/>
      <c r="F199" s="57"/>
      <c r="G199" s="57"/>
      <c r="H199" s="54">
        <f t="shared" si="25"/>
        <v>0</v>
      </c>
      <c r="I199" s="82">
        <f t="shared" si="26"/>
        <v>0</v>
      </c>
      <c r="J199" s="55">
        <f t="shared" si="23"/>
        <v>0</v>
      </c>
      <c r="K199" s="86" t="e">
        <f t="shared" si="28"/>
        <v>#VALUE!</v>
      </c>
      <c r="L199" s="56" t="e">
        <f t="shared" si="27"/>
        <v>#N/A</v>
      </c>
      <c r="M199" s="94" t="e">
        <f t="shared" si="24"/>
        <v>#N/A</v>
      </c>
    </row>
    <row r="200" spans="1:13" x14ac:dyDescent="0.2">
      <c r="A200" s="103"/>
      <c r="B200" s="104"/>
      <c r="C200" s="57"/>
      <c r="D200" s="57"/>
      <c r="E200" s="76"/>
      <c r="F200" s="57"/>
      <c r="G200" s="57"/>
      <c r="H200" s="54">
        <f t="shared" si="25"/>
        <v>0</v>
      </c>
      <c r="I200" s="82">
        <f t="shared" si="26"/>
        <v>0</v>
      </c>
      <c r="J200" s="55">
        <f t="shared" si="23"/>
        <v>0</v>
      </c>
      <c r="K200" s="86" t="e">
        <f t="shared" si="28"/>
        <v>#VALUE!</v>
      </c>
      <c r="L200" s="56" t="e">
        <f t="shared" si="27"/>
        <v>#N/A</v>
      </c>
      <c r="M200" s="94" t="e">
        <f t="shared" si="24"/>
        <v>#N/A</v>
      </c>
    </row>
    <row r="201" spans="1:13" x14ac:dyDescent="0.2">
      <c r="A201" s="103"/>
      <c r="B201" s="104"/>
      <c r="C201" s="57"/>
      <c r="D201" s="57"/>
      <c r="E201" s="76"/>
      <c r="F201" s="57"/>
      <c r="G201" s="57"/>
      <c r="H201" s="54">
        <f t="shared" si="25"/>
        <v>0</v>
      </c>
      <c r="I201" s="82">
        <f t="shared" si="26"/>
        <v>0</v>
      </c>
      <c r="J201" s="55">
        <f t="shared" si="23"/>
        <v>0</v>
      </c>
      <c r="K201" s="86" t="e">
        <f t="shared" si="28"/>
        <v>#VALUE!</v>
      </c>
      <c r="L201" s="56" t="e">
        <f t="shared" si="27"/>
        <v>#N/A</v>
      </c>
      <c r="M201" s="94" t="e">
        <f t="shared" si="24"/>
        <v>#N/A</v>
      </c>
    </row>
    <row r="202" spans="1:13" x14ac:dyDescent="0.2">
      <c r="A202" s="103"/>
      <c r="B202" s="104"/>
      <c r="C202" s="57"/>
      <c r="D202" s="57"/>
      <c r="E202" s="76"/>
      <c r="F202" s="57"/>
      <c r="G202" s="57"/>
      <c r="H202" s="54">
        <f t="shared" si="25"/>
        <v>0</v>
      </c>
      <c r="I202" s="82">
        <f t="shared" si="26"/>
        <v>0</v>
      </c>
      <c r="J202" s="55">
        <f t="shared" si="23"/>
        <v>0</v>
      </c>
      <c r="K202" s="86" t="e">
        <f t="shared" si="28"/>
        <v>#VALUE!</v>
      </c>
      <c r="L202" s="56" t="e">
        <f t="shared" si="27"/>
        <v>#N/A</v>
      </c>
      <c r="M202" s="94" t="e">
        <f t="shared" si="24"/>
        <v>#N/A</v>
      </c>
    </row>
    <row r="203" spans="1:13" x14ac:dyDescent="0.2">
      <c r="A203" s="103"/>
      <c r="B203" s="104"/>
      <c r="C203" s="57"/>
      <c r="D203" s="57"/>
      <c r="E203" s="76"/>
      <c r="F203" s="57"/>
      <c r="G203" s="57"/>
      <c r="H203" s="54">
        <f t="shared" si="25"/>
        <v>0</v>
      </c>
      <c r="I203" s="82">
        <f t="shared" si="26"/>
        <v>0</v>
      </c>
      <c r="J203" s="55">
        <f t="shared" si="23"/>
        <v>0</v>
      </c>
      <c r="K203" s="86" t="e">
        <f t="shared" si="28"/>
        <v>#VALUE!</v>
      </c>
      <c r="L203" s="56" t="e">
        <f t="shared" si="27"/>
        <v>#N/A</v>
      </c>
      <c r="M203" s="94" t="e">
        <f t="shared" si="24"/>
        <v>#N/A</v>
      </c>
    </row>
    <row r="204" spans="1:13" x14ac:dyDescent="0.2">
      <c r="A204" s="103"/>
      <c r="B204" s="104"/>
      <c r="C204" s="57"/>
      <c r="D204" s="57"/>
      <c r="E204" s="76"/>
      <c r="F204" s="57"/>
      <c r="G204" s="57"/>
      <c r="H204" s="54">
        <f t="shared" si="25"/>
        <v>0</v>
      </c>
      <c r="I204" s="82">
        <f t="shared" si="26"/>
        <v>0</v>
      </c>
      <c r="J204" s="55">
        <f t="shared" si="23"/>
        <v>0</v>
      </c>
      <c r="K204" s="86" t="e">
        <f t="shared" si="28"/>
        <v>#VALUE!</v>
      </c>
      <c r="L204" s="56" t="e">
        <f t="shared" si="27"/>
        <v>#N/A</v>
      </c>
      <c r="M204" s="94" t="e">
        <f t="shared" si="24"/>
        <v>#N/A</v>
      </c>
    </row>
    <row r="205" spans="1:13" x14ac:dyDescent="0.2">
      <c r="A205" s="103"/>
      <c r="B205" s="104"/>
      <c r="C205" s="57"/>
      <c r="D205" s="57"/>
      <c r="E205" s="76"/>
      <c r="F205" s="57"/>
      <c r="G205" s="57"/>
      <c r="H205" s="54">
        <f t="shared" si="25"/>
        <v>0</v>
      </c>
      <c r="I205" s="82">
        <f t="shared" si="26"/>
        <v>0</v>
      </c>
      <c r="J205" s="55">
        <f t="shared" si="23"/>
        <v>0</v>
      </c>
      <c r="K205" s="86" t="e">
        <f t="shared" si="28"/>
        <v>#VALUE!</v>
      </c>
      <c r="L205" s="56" t="e">
        <f t="shared" si="27"/>
        <v>#N/A</v>
      </c>
      <c r="M205" s="94" t="e">
        <f t="shared" si="24"/>
        <v>#N/A</v>
      </c>
    </row>
    <row r="206" spans="1:13" x14ac:dyDescent="0.2">
      <c r="A206" s="103"/>
      <c r="B206" s="104"/>
      <c r="C206" s="57"/>
      <c r="D206" s="57"/>
      <c r="E206" s="76"/>
      <c r="F206" s="57"/>
      <c r="G206" s="57"/>
      <c r="H206" s="54">
        <f t="shared" si="25"/>
        <v>0</v>
      </c>
      <c r="I206" s="82">
        <f t="shared" si="26"/>
        <v>0</v>
      </c>
      <c r="J206" s="55">
        <f t="shared" si="23"/>
        <v>0</v>
      </c>
      <c r="K206" s="86" t="e">
        <f t="shared" si="28"/>
        <v>#VALUE!</v>
      </c>
      <c r="L206" s="56" t="e">
        <f t="shared" si="27"/>
        <v>#N/A</v>
      </c>
      <c r="M206" s="94" t="e">
        <f t="shared" si="24"/>
        <v>#N/A</v>
      </c>
    </row>
    <row r="207" spans="1:13" x14ac:dyDescent="0.2">
      <c r="A207" s="103"/>
      <c r="B207" s="104"/>
      <c r="C207" s="57"/>
      <c r="D207" s="57"/>
      <c r="E207" s="76"/>
      <c r="F207" s="57"/>
      <c r="G207" s="57"/>
      <c r="H207" s="54">
        <f t="shared" si="25"/>
        <v>0</v>
      </c>
      <c r="I207" s="82">
        <f t="shared" si="26"/>
        <v>0</v>
      </c>
      <c r="J207" s="55">
        <f t="shared" si="23"/>
        <v>0</v>
      </c>
      <c r="K207" s="86" t="e">
        <f t="shared" si="28"/>
        <v>#VALUE!</v>
      </c>
      <c r="L207" s="56" t="e">
        <f t="shared" si="27"/>
        <v>#N/A</v>
      </c>
      <c r="M207" s="94" t="e">
        <f t="shared" si="24"/>
        <v>#N/A</v>
      </c>
    </row>
    <row r="208" spans="1:13" x14ac:dyDescent="0.2">
      <c r="A208" s="103"/>
      <c r="B208" s="104"/>
      <c r="C208" s="57"/>
      <c r="D208" s="57"/>
      <c r="E208" s="76"/>
      <c r="F208" s="57"/>
      <c r="G208" s="57"/>
      <c r="H208" s="54">
        <f t="shared" si="25"/>
        <v>0</v>
      </c>
      <c r="I208" s="82">
        <f t="shared" si="26"/>
        <v>0</v>
      </c>
      <c r="J208" s="55">
        <f t="shared" si="23"/>
        <v>0</v>
      </c>
      <c r="K208" s="86" t="e">
        <f t="shared" si="28"/>
        <v>#VALUE!</v>
      </c>
      <c r="L208" s="56" t="e">
        <f t="shared" si="27"/>
        <v>#N/A</v>
      </c>
      <c r="M208" s="94" t="e">
        <f t="shared" si="24"/>
        <v>#N/A</v>
      </c>
    </row>
    <row r="209" spans="1:13" x14ac:dyDescent="0.2">
      <c r="A209" s="103"/>
      <c r="B209" s="104"/>
      <c r="C209" s="57"/>
      <c r="D209" s="57"/>
      <c r="E209" s="76"/>
      <c r="F209" s="57"/>
      <c r="G209" s="57"/>
      <c r="H209" s="54">
        <f t="shared" si="25"/>
        <v>0</v>
      </c>
      <c r="I209" s="82">
        <f t="shared" si="26"/>
        <v>0</v>
      </c>
      <c r="J209" s="55">
        <f t="shared" si="23"/>
        <v>0</v>
      </c>
      <c r="K209" s="86" t="e">
        <f t="shared" si="28"/>
        <v>#VALUE!</v>
      </c>
      <c r="L209" s="56" t="e">
        <f t="shared" si="27"/>
        <v>#N/A</v>
      </c>
      <c r="M209" s="94" t="e">
        <f t="shared" si="24"/>
        <v>#N/A</v>
      </c>
    </row>
    <row r="210" spans="1:13" x14ac:dyDescent="0.2">
      <c r="A210" s="103"/>
      <c r="B210" s="104"/>
      <c r="C210" s="57"/>
      <c r="D210" s="57"/>
      <c r="E210" s="76"/>
      <c r="F210" s="57"/>
      <c r="G210" s="57"/>
      <c r="H210" s="54">
        <f t="shared" si="25"/>
        <v>0</v>
      </c>
      <c r="I210" s="82">
        <f t="shared" si="26"/>
        <v>0</v>
      </c>
      <c r="J210" s="55">
        <f t="shared" si="23"/>
        <v>0</v>
      </c>
      <c r="K210" s="86" t="e">
        <f t="shared" si="28"/>
        <v>#VALUE!</v>
      </c>
      <c r="L210" s="56" t="e">
        <f t="shared" si="27"/>
        <v>#N/A</v>
      </c>
      <c r="M210" s="94" t="e">
        <f t="shared" si="24"/>
        <v>#N/A</v>
      </c>
    </row>
    <row r="211" spans="1:13" x14ac:dyDescent="0.2">
      <c r="A211" s="103"/>
      <c r="B211" s="104"/>
      <c r="C211" s="57"/>
      <c r="D211" s="57"/>
      <c r="E211" s="76"/>
      <c r="F211" s="57"/>
      <c r="G211" s="57"/>
      <c r="H211" s="54">
        <f t="shared" si="25"/>
        <v>0</v>
      </c>
      <c r="I211" s="82">
        <f t="shared" si="26"/>
        <v>0</v>
      </c>
      <c r="J211" s="55">
        <f t="shared" si="23"/>
        <v>0</v>
      </c>
      <c r="K211" s="86" t="e">
        <f t="shared" si="28"/>
        <v>#VALUE!</v>
      </c>
      <c r="L211" s="56" t="e">
        <f t="shared" si="27"/>
        <v>#N/A</v>
      </c>
      <c r="M211" s="94" t="e">
        <f t="shared" si="24"/>
        <v>#N/A</v>
      </c>
    </row>
    <row r="212" spans="1:13" x14ac:dyDescent="0.2">
      <c r="A212" s="103"/>
      <c r="B212" s="104"/>
      <c r="C212" s="57"/>
      <c r="D212" s="57"/>
      <c r="E212" s="76"/>
      <c r="F212" s="57"/>
      <c r="G212" s="57"/>
      <c r="H212" s="54">
        <f t="shared" si="25"/>
        <v>0</v>
      </c>
      <c r="I212" s="82">
        <f t="shared" si="26"/>
        <v>0</v>
      </c>
      <c r="J212" s="55">
        <f t="shared" si="23"/>
        <v>0</v>
      </c>
      <c r="K212" s="86" t="e">
        <f t="shared" si="28"/>
        <v>#VALUE!</v>
      </c>
      <c r="L212" s="56" t="e">
        <f t="shared" si="27"/>
        <v>#N/A</v>
      </c>
      <c r="M212" s="94" t="e">
        <f t="shared" si="24"/>
        <v>#N/A</v>
      </c>
    </row>
    <row r="213" spans="1:13" x14ac:dyDescent="0.2">
      <c r="A213" s="103"/>
      <c r="B213" s="104"/>
      <c r="C213" s="57"/>
      <c r="D213" s="57"/>
      <c r="E213" s="76"/>
      <c r="F213" s="57"/>
      <c r="G213" s="57"/>
      <c r="H213" s="54">
        <f t="shared" si="25"/>
        <v>0</v>
      </c>
      <c r="I213" s="82">
        <f t="shared" si="26"/>
        <v>0</v>
      </c>
      <c r="J213" s="55">
        <f t="shared" si="23"/>
        <v>0</v>
      </c>
      <c r="K213" s="86" t="e">
        <f t="shared" si="28"/>
        <v>#VALUE!</v>
      </c>
      <c r="L213" s="56" t="e">
        <f t="shared" si="27"/>
        <v>#N/A</v>
      </c>
      <c r="M213" s="94" t="e">
        <f t="shared" si="24"/>
        <v>#N/A</v>
      </c>
    </row>
    <row r="214" spans="1:13" x14ac:dyDescent="0.2">
      <c r="A214" s="103"/>
      <c r="B214" s="104"/>
      <c r="C214" s="57"/>
      <c r="D214" s="57"/>
      <c r="E214" s="76"/>
      <c r="F214" s="57"/>
      <c r="G214" s="57"/>
      <c r="H214" s="54">
        <f t="shared" si="25"/>
        <v>0</v>
      </c>
      <c r="I214" s="82">
        <f t="shared" si="26"/>
        <v>0</v>
      </c>
      <c r="J214" s="55">
        <f t="shared" si="23"/>
        <v>0</v>
      </c>
      <c r="K214" s="86" t="e">
        <f t="shared" si="28"/>
        <v>#VALUE!</v>
      </c>
      <c r="L214" s="56" t="e">
        <f t="shared" si="27"/>
        <v>#N/A</v>
      </c>
      <c r="M214" s="94" t="e">
        <f t="shared" si="24"/>
        <v>#N/A</v>
      </c>
    </row>
    <row r="215" spans="1:13" x14ac:dyDescent="0.2">
      <c r="A215" s="103"/>
      <c r="B215" s="104"/>
      <c r="C215" s="57"/>
      <c r="D215" s="57"/>
      <c r="E215" s="76"/>
      <c r="F215" s="57"/>
      <c r="G215" s="57"/>
      <c r="H215" s="54">
        <f t="shared" si="25"/>
        <v>0</v>
      </c>
      <c r="I215" s="82">
        <f t="shared" si="26"/>
        <v>0</v>
      </c>
      <c r="J215" s="55">
        <f t="shared" si="23"/>
        <v>0</v>
      </c>
      <c r="K215" s="86" t="e">
        <f t="shared" si="28"/>
        <v>#VALUE!</v>
      </c>
      <c r="L215" s="56" t="e">
        <f t="shared" si="27"/>
        <v>#N/A</v>
      </c>
      <c r="M215" s="94" t="e">
        <f t="shared" si="24"/>
        <v>#N/A</v>
      </c>
    </row>
    <row r="216" spans="1:13" x14ac:dyDescent="0.2">
      <c r="A216" s="103"/>
      <c r="B216" s="104"/>
      <c r="C216" s="57"/>
      <c r="D216" s="57"/>
      <c r="E216" s="76"/>
      <c r="F216" s="57"/>
      <c r="G216" s="57"/>
      <c r="H216" s="54">
        <f t="shared" si="25"/>
        <v>0</v>
      </c>
      <c r="I216" s="82">
        <f t="shared" si="26"/>
        <v>0</v>
      </c>
      <c r="J216" s="55">
        <f t="shared" si="23"/>
        <v>0</v>
      </c>
      <c r="K216" s="86" t="e">
        <f t="shared" si="28"/>
        <v>#VALUE!</v>
      </c>
      <c r="L216" s="56" t="e">
        <f t="shared" si="27"/>
        <v>#N/A</v>
      </c>
      <c r="M216" s="94" t="e">
        <f t="shared" si="24"/>
        <v>#N/A</v>
      </c>
    </row>
    <row r="217" spans="1:13" x14ac:dyDescent="0.2">
      <c r="A217" s="105"/>
      <c r="B217" s="106"/>
      <c r="C217" s="58"/>
      <c r="D217" s="58"/>
      <c r="E217" s="81"/>
      <c r="F217" s="58"/>
      <c r="G217" s="58"/>
      <c r="H217" s="85">
        <f t="shared" si="25"/>
        <v>0</v>
      </c>
      <c r="I217" s="83">
        <f t="shared" si="26"/>
        <v>0</v>
      </c>
      <c r="J217" s="55">
        <f t="shared" si="23"/>
        <v>0</v>
      </c>
      <c r="K217" s="86" t="e">
        <f t="shared" si="28"/>
        <v>#VALUE!</v>
      </c>
      <c r="L217" s="59" t="e">
        <f t="shared" si="27"/>
        <v>#N/A</v>
      </c>
      <c r="M217" s="95" t="e">
        <f t="shared" si="24"/>
        <v>#N/A</v>
      </c>
    </row>
    <row r="218" spans="1:13" x14ac:dyDescent="0.2">
      <c r="A218" s="60" t="s">
        <v>14</v>
      </c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2" t="e">
        <f>SUM(M18:M217)</f>
        <v>#N/A</v>
      </c>
    </row>
    <row r="219" spans="1:13" x14ac:dyDescent="0.2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</row>
    <row r="220" spans="1:13" x14ac:dyDescent="0.2">
      <c r="A220" s="63" t="s">
        <v>15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64" t="e">
        <f>IF(M218&lt;0,-M218,0)</f>
        <v>#N/A</v>
      </c>
    </row>
  </sheetData>
  <sheetProtection algorithmName="SHA-512" hashValue="Z5KcW51G+xwocGTDyr8KFOQftNZR71QqUSMD6T7xtJfx+F+FposYzSj7uARQmNVGDcVUL1iRTfXX04NEA3lllQ==" saltValue="67+JwYdOgOV9g6Kj7RfnJA==" spinCount="100000" sheet="1" objects="1" scenarios="1"/>
  <mergeCells count="209">
    <mergeCell ref="A6:M6"/>
    <mergeCell ref="A7:M7"/>
    <mergeCell ref="A11:L11"/>
    <mergeCell ref="A9:L9"/>
    <mergeCell ref="A14:L14"/>
    <mergeCell ref="A13:L13"/>
    <mergeCell ref="A60:B60"/>
    <mergeCell ref="A58:B58"/>
    <mergeCell ref="A59:B59"/>
    <mergeCell ref="A15:L15"/>
    <mergeCell ref="C16:G16"/>
    <mergeCell ref="A18:B18"/>
    <mergeCell ref="A50:B50"/>
    <mergeCell ref="A49:B49"/>
    <mergeCell ref="A48:B48"/>
    <mergeCell ref="A47:B47"/>
    <mergeCell ref="A46:B46"/>
    <mergeCell ref="A38:B38"/>
    <mergeCell ref="A37:B37"/>
    <mergeCell ref="A36:B36"/>
    <mergeCell ref="A35:B35"/>
    <mergeCell ref="A34:B34"/>
    <mergeCell ref="A33:B33"/>
    <mergeCell ref="A32:B32"/>
    <mergeCell ref="A17:B17"/>
    <mergeCell ref="A57:B57"/>
    <mergeCell ref="A56:B56"/>
    <mergeCell ref="A55:B55"/>
    <mergeCell ref="A54:B54"/>
    <mergeCell ref="A53:B53"/>
    <mergeCell ref="A52:B52"/>
    <mergeCell ref="A51:B51"/>
    <mergeCell ref="A45:B45"/>
    <mergeCell ref="A44:B44"/>
    <mergeCell ref="A43:B43"/>
    <mergeCell ref="A19:B19"/>
    <mergeCell ref="A42:B42"/>
    <mergeCell ref="A41:B41"/>
    <mergeCell ref="A40:B40"/>
    <mergeCell ref="A39:B39"/>
    <mergeCell ref="A30:B30"/>
    <mergeCell ref="A24:B24"/>
    <mergeCell ref="A23:B23"/>
    <mergeCell ref="A22:B22"/>
    <mergeCell ref="A21:B21"/>
    <mergeCell ref="A20:B20"/>
    <mergeCell ref="A29:B29"/>
    <mergeCell ref="A28:B28"/>
    <mergeCell ref="A27:B27"/>
    <mergeCell ref="A26:B26"/>
    <mergeCell ref="A25:B25"/>
    <mergeCell ref="A31:B31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7:B67"/>
    <mergeCell ref="A66:B66"/>
    <mergeCell ref="A65:B65"/>
    <mergeCell ref="A64:B64"/>
    <mergeCell ref="A63:B63"/>
    <mergeCell ref="A62:B62"/>
    <mergeCell ref="A61:B61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93:B93"/>
    <mergeCell ref="A94:B94"/>
    <mergeCell ref="A95:B95"/>
    <mergeCell ref="A96:B96"/>
    <mergeCell ref="A97:B97"/>
    <mergeCell ref="A88:B88"/>
    <mergeCell ref="A89:B89"/>
    <mergeCell ref="A90:B90"/>
    <mergeCell ref="A91:B91"/>
    <mergeCell ref="A92:B92"/>
    <mergeCell ref="A103:B103"/>
    <mergeCell ref="A104:B104"/>
    <mergeCell ref="A105:B105"/>
    <mergeCell ref="A106:B106"/>
    <mergeCell ref="A107:B107"/>
    <mergeCell ref="A98:B98"/>
    <mergeCell ref="A99:B99"/>
    <mergeCell ref="A100:B100"/>
    <mergeCell ref="A101:B101"/>
    <mergeCell ref="A102:B102"/>
    <mergeCell ref="A113:B113"/>
    <mergeCell ref="A114:B114"/>
    <mergeCell ref="A115:B115"/>
    <mergeCell ref="A116:B116"/>
    <mergeCell ref="A117:B117"/>
    <mergeCell ref="A108:B108"/>
    <mergeCell ref="A109:B109"/>
    <mergeCell ref="A110:B110"/>
    <mergeCell ref="A111:B111"/>
    <mergeCell ref="A112:B112"/>
    <mergeCell ref="A123:B123"/>
    <mergeCell ref="A124:B124"/>
    <mergeCell ref="A125:B125"/>
    <mergeCell ref="A126:B126"/>
    <mergeCell ref="A127:B127"/>
    <mergeCell ref="A118:B118"/>
    <mergeCell ref="A119:B119"/>
    <mergeCell ref="A120:B120"/>
    <mergeCell ref="A121:B121"/>
    <mergeCell ref="A122:B122"/>
    <mergeCell ref="A133:B133"/>
    <mergeCell ref="A134:B134"/>
    <mergeCell ref="A135:B135"/>
    <mergeCell ref="A136:B136"/>
    <mergeCell ref="A137:B137"/>
    <mergeCell ref="A128:B128"/>
    <mergeCell ref="A129:B129"/>
    <mergeCell ref="A130:B130"/>
    <mergeCell ref="A131:B131"/>
    <mergeCell ref="A132:B132"/>
    <mergeCell ref="A143:B143"/>
    <mergeCell ref="A144:B144"/>
    <mergeCell ref="A145:B145"/>
    <mergeCell ref="A146:B146"/>
    <mergeCell ref="A147:B147"/>
    <mergeCell ref="A138:B138"/>
    <mergeCell ref="A139:B139"/>
    <mergeCell ref="A140:B140"/>
    <mergeCell ref="A141:B141"/>
    <mergeCell ref="A142:B142"/>
    <mergeCell ref="A153:B153"/>
    <mergeCell ref="A154:B154"/>
    <mergeCell ref="A155:B155"/>
    <mergeCell ref="A156:B156"/>
    <mergeCell ref="A157:B157"/>
    <mergeCell ref="A148:B148"/>
    <mergeCell ref="A149:B149"/>
    <mergeCell ref="A150:B150"/>
    <mergeCell ref="A151:B151"/>
    <mergeCell ref="A152:B152"/>
    <mergeCell ref="A163:B163"/>
    <mergeCell ref="A164:B164"/>
    <mergeCell ref="A165:B165"/>
    <mergeCell ref="A166:B166"/>
    <mergeCell ref="A167:B167"/>
    <mergeCell ref="A158:B158"/>
    <mergeCell ref="A159:B159"/>
    <mergeCell ref="A160:B160"/>
    <mergeCell ref="A161:B161"/>
    <mergeCell ref="A162:B162"/>
    <mergeCell ref="A173:B173"/>
    <mergeCell ref="A174:B174"/>
    <mergeCell ref="A175:B175"/>
    <mergeCell ref="A176:B176"/>
    <mergeCell ref="A177:B177"/>
    <mergeCell ref="A168:B168"/>
    <mergeCell ref="A169:B169"/>
    <mergeCell ref="A170:B170"/>
    <mergeCell ref="A171:B171"/>
    <mergeCell ref="A172:B172"/>
    <mergeCell ref="A183:B183"/>
    <mergeCell ref="A184:B184"/>
    <mergeCell ref="A185:B185"/>
    <mergeCell ref="A186:B186"/>
    <mergeCell ref="A187:B187"/>
    <mergeCell ref="A178:B178"/>
    <mergeCell ref="A179:B179"/>
    <mergeCell ref="A180:B180"/>
    <mergeCell ref="A181:B181"/>
    <mergeCell ref="A182:B182"/>
    <mergeCell ref="A193:B193"/>
    <mergeCell ref="A194:B194"/>
    <mergeCell ref="A195:B195"/>
    <mergeCell ref="A196:B196"/>
    <mergeCell ref="A197:B197"/>
    <mergeCell ref="A188:B188"/>
    <mergeCell ref="A189:B189"/>
    <mergeCell ref="A190:B190"/>
    <mergeCell ref="A191:B191"/>
    <mergeCell ref="A192:B192"/>
    <mergeCell ref="A203:B203"/>
    <mergeCell ref="A204:B204"/>
    <mergeCell ref="A205:B205"/>
    <mergeCell ref="A206:B206"/>
    <mergeCell ref="A207:B207"/>
    <mergeCell ref="A198:B198"/>
    <mergeCell ref="A199:B199"/>
    <mergeCell ref="A200:B200"/>
    <mergeCell ref="A201:B201"/>
    <mergeCell ref="A202:B202"/>
    <mergeCell ref="A213:B213"/>
    <mergeCell ref="A214:B214"/>
    <mergeCell ref="A215:B215"/>
    <mergeCell ref="A216:B216"/>
    <mergeCell ref="A217:B217"/>
    <mergeCell ref="A208:B208"/>
    <mergeCell ref="A209:B209"/>
    <mergeCell ref="A210:B210"/>
    <mergeCell ref="A211:B211"/>
    <mergeCell ref="A212:B212"/>
  </mergeCells>
  <dataValidations count="1">
    <dataValidation type="list" allowBlank="1" showInputMessage="1" showErrorMessage="1" sqref="M9" xr:uid="{302A12BC-4652-49EE-8744-F14AA20BBCA1}">
      <formula1>"Oui,Non"</formula1>
    </dataValidation>
  </dataValidations>
  <printOptions horizontalCentered="1"/>
  <pageMargins left="0" right="0" top="0.55118110236220474" bottom="0.35433070866141736" header="0.31496062992125984" footer="0.31496062992125984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73DED8-B490-4D1A-BBBB-3C523296D235}">
          <x14:formula1>
            <xm:f>Échelles!$A$3:$A$19</xm:f>
          </x14:formula1>
          <xm:sqref>M10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AC9C5-6685-48FE-912D-0DF020E942DF}">
  <dimension ref="A1:I38"/>
  <sheetViews>
    <sheetView workbookViewId="0">
      <selection activeCell="B11" sqref="B11"/>
    </sheetView>
  </sheetViews>
  <sheetFormatPr baseColWidth="10" defaultColWidth="11.42578125" defaultRowHeight="15" x14ac:dyDescent="0.25"/>
  <cols>
    <col min="1" max="1" width="11.42578125" customWidth="1"/>
    <col min="2" max="2" width="20.85546875" customWidth="1"/>
    <col min="6" max="9" width="12.140625" customWidth="1"/>
  </cols>
  <sheetData>
    <row r="1" spans="1:9" x14ac:dyDescent="0.25">
      <c r="A1" t="s">
        <v>23</v>
      </c>
      <c r="F1" s="1" t="s">
        <v>24</v>
      </c>
    </row>
    <row r="2" spans="1:9" x14ac:dyDescent="0.25">
      <c r="A2" s="117" t="s">
        <v>25</v>
      </c>
      <c r="B2" s="117"/>
      <c r="F2" s="1" t="s">
        <v>26</v>
      </c>
    </row>
    <row r="3" spans="1:9" x14ac:dyDescent="0.25">
      <c r="A3" s="2">
        <v>1</v>
      </c>
      <c r="B3" s="3">
        <v>46527</v>
      </c>
      <c r="F3" t="s">
        <v>27</v>
      </c>
      <c r="G3" t="s">
        <v>28</v>
      </c>
      <c r="H3" t="s">
        <v>29</v>
      </c>
      <c r="I3" s="7" t="s">
        <v>30</v>
      </c>
    </row>
    <row r="4" spans="1:9" x14ac:dyDescent="0.25">
      <c r="A4" s="2">
        <v>2</v>
      </c>
      <c r="B4" s="3">
        <v>49636</v>
      </c>
      <c r="E4" s="1" t="s">
        <v>31</v>
      </c>
      <c r="F4" s="8">
        <v>46.52</v>
      </c>
      <c r="G4" s="8">
        <v>116.3</v>
      </c>
      <c r="H4" s="8">
        <v>162.82</v>
      </c>
      <c r="I4" s="8">
        <v>232.6</v>
      </c>
    </row>
    <row r="5" spans="1:9" x14ac:dyDescent="0.25">
      <c r="A5" s="2">
        <v>3</v>
      </c>
      <c r="B5" s="4">
        <v>52954</v>
      </c>
    </row>
    <row r="6" spans="1:9" x14ac:dyDescent="0.25">
      <c r="A6" s="6">
        <v>4</v>
      </c>
      <c r="B6" s="3">
        <v>54127</v>
      </c>
    </row>
    <row r="7" spans="1:9" x14ac:dyDescent="0.25">
      <c r="A7" s="2">
        <v>5</v>
      </c>
      <c r="B7" s="5">
        <v>55326</v>
      </c>
    </row>
    <row r="8" spans="1:9" x14ac:dyDescent="0.25">
      <c r="A8" s="2">
        <v>6</v>
      </c>
      <c r="B8" s="3">
        <v>56550</v>
      </c>
    </row>
    <row r="9" spans="1:9" x14ac:dyDescent="0.25">
      <c r="A9" s="2">
        <v>7</v>
      </c>
      <c r="B9" s="3">
        <v>57801</v>
      </c>
    </row>
    <row r="10" spans="1:9" x14ac:dyDescent="0.25">
      <c r="A10" s="2">
        <v>8</v>
      </c>
      <c r="B10" s="3">
        <v>60259</v>
      </c>
    </row>
    <row r="11" spans="1:9" x14ac:dyDescent="0.25">
      <c r="A11" s="2">
        <v>9</v>
      </c>
      <c r="B11" s="3">
        <v>62820</v>
      </c>
    </row>
    <row r="12" spans="1:9" x14ac:dyDescent="0.25">
      <c r="A12" s="2">
        <v>10</v>
      </c>
      <c r="B12" s="3">
        <v>65489</v>
      </c>
    </row>
    <row r="13" spans="1:9" x14ac:dyDescent="0.25">
      <c r="A13" s="2">
        <v>11</v>
      </c>
      <c r="B13" s="3">
        <v>68273</v>
      </c>
    </row>
    <row r="14" spans="1:9" x14ac:dyDescent="0.25">
      <c r="A14" s="2">
        <v>12</v>
      </c>
      <c r="B14" s="3">
        <v>71174</v>
      </c>
    </row>
    <row r="15" spans="1:9" x14ac:dyDescent="0.25">
      <c r="A15" s="2">
        <v>13</v>
      </c>
      <c r="B15" s="3">
        <v>74199</v>
      </c>
    </row>
    <row r="16" spans="1:9" x14ac:dyDescent="0.25">
      <c r="A16" s="2">
        <v>14</v>
      </c>
      <c r="B16" s="3">
        <v>77353</v>
      </c>
    </row>
    <row r="17" spans="1:2" x14ac:dyDescent="0.25">
      <c r="A17" s="2">
        <v>15</v>
      </c>
      <c r="B17" s="3">
        <v>80640</v>
      </c>
    </row>
    <row r="18" spans="1:2" x14ac:dyDescent="0.25">
      <c r="A18" s="2">
        <v>16</v>
      </c>
      <c r="B18" s="3">
        <v>84066</v>
      </c>
    </row>
    <row r="19" spans="1:2" x14ac:dyDescent="0.25">
      <c r="A19" s="2">
        <v>17</v>
      </c>
      <c r="B19" s="3">
        <v>92027</v>
      </c>
    </row>
    <row r="21" spans="1:2" x14ac:dyDescent="0.25">
      <c r="A21" t="s">
        <v>32</v>
      </c>
    </row>
    <row r="22" spans="1:2" x14ac:dyDescent="0.25">
      <c r="A22" s="118" t="s">
        <v>25</v>
      </c>
      <c r="B22" s="119"/>
    </row>
    <row r="23" spans="1:2" x14ac:dyDescent="0.25">
      <c r="A23" s="2">
        <v>1</v>
      </c>
      <c r="B23" s="3">
        <v>46527</v>
      </c>
    </row>
    <row r="24" spans="1:2" x14ac:dyDescent="0.25">
      <c r="A24" s="2">
        <v>2</v>
      </c>
      <c r="B24" s="4">
        <v>49636</v>
      </c>
    </row>
    <row r="25" spans="1:2" x14ac:dyDescent="0.25">
      <c r="A25" s="2">
        <v>3</v>
      </c>
      <c r="B25" s="3">
        <v>53541</v>
      </c>
    </row>
    <row r="26" spans="1:2" x14ac:dyDescent="0.25">
      <c r="A26" s="6">
        <v>4</v>
      </c>
      <c r="B26" s="5">
        <v>55326</v>
      </c>
    </row>
    <row r="27" spans="1:2" x14ac:dyDescent="0.25">
      <c r="A27" s="2">
        <v>5</v>
      </c>
      <c r="B27" s="3">
        <v>56550</v>
      </c>
    </row>
    <row r="28" spans="1:2" x14ac:dyDescent="0.25">
      <c r="A28" s="2">
        <v>6</v>
      </c>
      <c r="B28" s="3">
        <v>57801</v>
      </c>
    </row>
    <row r="29" spans="1:2" x14ac:dyDescent="0.25">
      <c r="A29" s="2">
        <v>7</v>
      </c>
      <c r="B29" s="3">
        <v>60259</v>
      </c>
    </row>
    <row r="30" spans="1:2" x14ac:dyDescent="0.25">
      <c r="A30" s="2">
        <v>8</v>
      </c>
      <c r="B30" s="3">
        <v>62820</v>
      </c>
    </row>
    <row r="31" spans="1:2" x14ac:dyDescent="0.25">
      <c r="A31" s="2">
        <v>9</v>
      </c>
      <c r="B31" s="3">
        <v>65489</v>
      </c>
    </row>
    <row r="32" spans="1:2" x14ac:dyDescent="0.25">
      <c r="A32" s="2">
        <v>10</v>
      </c>
      <c r="B32" s="3">
        <v>68273</v>
      </c>
    </row>
    <row r="33" spans="1:2" x14ac:dyDescent="0.25">
      <c r="A33" s="2">
        <v>11</v>
      </c>
      <c r="B33" s="3">
        <v>71174</v>
      </c>
    </row>
    <row r="34" spans="1:2" x14ac:dyDescent="0.25">
      <c r="A34" s="2">
        <v>12</v>
      </c>
      <c r="B34" s="3">
        <v>74199</v>
      </c>
    </row>
    <row r="35" spans="1:2" x14ac:dyDescent="0.25">
      <c r="A35" s="2">
        <v>13</v>
      </c>
      <c r="B35" s="3">
        <v>77353</v>
      </c>
    </row>
    <row r="36" spans="1:2" x14ac:dyDescent="0.25">
      <c r="A36" s="2">
        <v>14</v>
      </c>
      <c r="B36" s="3">
        <v>80640</v>
      </c>
    </row>
    <row r="37" spans="1:2" x14ac:dyDescent="0.25">
      <c r="A37" s="2">
        <v>15</v>
      </c>
      <c r="B37" s="3">
        <v>84066</v>
      </c>
    </row>
    <row r="38" spans="1:2" x14ac:dyDescent="0.25">
      <c r="A38" s="2">
        <v>16</v>
      </c>
      <c r="B38" s="3">
        <v>92027</v>
      </c>
    </row>
  </sheetData>
  <sheetProtection algorithmName="SHA-512" hashValue="a4emSy985izwz9eBpCGUORtBF6cV0Rkdbssk+QH5nsZfe6I1L+FzGizgpyXRvZS+URhWW7/V3c4TlI76JDnlQQ==" saltValue="BRCEm8fn2jCkjYUGRLvI3w==" spinCount="100000" sheet="1" objects="1" scenarios="1"/>
  <mergeCells count="2">
    <mergeCell ref="A2:B2"/>
    <mergeCell ref="A22:B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Préscolaire - Primaire</vt:lpstr>
      <vt:lpstr>Secondaire</vt:lpstr>
      <vt:lpstr>Échelles</vt:lpstr>
      <vt:lpstr>'Préscolaire - Primaire'!Impression_des_titres</vt:lpstr>
      <vt:lpstr>Secondaire!Impression_des_titres</vt:lpstr>
      <vt:lpstr>Taux1</vt:lpstr>
      <vt:lpstr>Taux2</vt:lpstr>
      <vt:lpstr>Taux3</vt:lpstr>
      <vt:lpstr>Taux4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Galarneau</dc:creator>
  <cp:keywords/>
  <dc:description/>
  <cp:lastModifiedBy>David Galarneau</cp:lastModifiedBy>
  <cp:revision/>
  <dcterms:created xsi:type="dcterms:W3CDTF">2022-08-20T22:42:04Z</dcterms:created>
  <dcterms:modified xsi:type="dcterms:W3CDTF">2022-09-26T13:53:44Z</dcterms:modified>
  <cp:category/>
  <cp:contentStatus/>
</cp:coreProperties>
</file>